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NANDO PIZARRO\Desktop\MU166T723\"/>
    </mc:Choice>
  </mc:AlternateContent>
  <xr:revisionPtr revIDLastSave="0" documentId="8_{CA06AAC0-9B0F-499D-BEB2-80A64F34C47E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cal" sheetId="1" r:id="rId1"/>
  </sheets>
  <calcPr calcId="191029"/>
</workbook>
</file>

<file path=xl/calcChain.xml><?xml version="1.0" encoding="utf-8"?>
<calcChain xmlns="http://schemas.openxmlformats.org/spreadsheetml/2006/main">
  <c r="H5" i="1" l="1"/>
  <c r="H6" i="1" l="1"/>
  <c r="H18" i="1"/>
  <c r="H20" i="1"/>
  <c r="H22" i="1"/>
  <c r="H36" i="1"/>
  <c r="H38" i="1"/>
  <c r="H41" i="1"/>
  <c r="H45" i="1" l="1"/>
  <c r="N140" i="1"/>
  <c r="N139" i="1"/>
  <c r="M106" i="1" l="1"/>
  <c r="M49" i="1"/>
  <c r="H172" i="1" l="1"/>
  <c r="N172" i="1" s="1"/>
  <c r="N174" i="1"/>
  <c r="N175" i="1"/>
  <c r="N173" i="1"/>
  <c r="N178" i="1"/>
  <c r="N179" i="1"/>
  <c r="N180" i="1"/>
  <c r="N177" i="1"/>
  <c r="I181" i="1"/>
  <c r="N189" i="1"/>
  <c r="I188" i="1"/>
  <c r="H188" i="1"/>
  <c r="H176" i="1"/>
  <c r="N176" i="1" s="1"/>
  <c r="N143" i="1"/>
  <c r="N147" i="1"/>
  <c r="N145" i="1"/>
  <c r="I106" i="1"/>
  <c r="H106" i="1"/>
  <c r="H102" i="1"/>
  <c r="N104" i="1"/>
  <c r="H78" i="1"/>
  <c r="H50" i="1"/>
  <c r="I49" i="1" l="1"/>
  <c r="N106" i="1"/>
  <c r="N188" i="1"/>
  <c r="H49" i="1"/>
  <c r="N181" i="1"/>
  <c r="N49" i="1" l="1"/>
  <c r="N153" i="1"/>
  <c r="I155" i="1"/>
  <c r="J155" i="1"/>
  <c r="K155" i="1"/>
  <c r="L155" i="1"/>
  <c r="L190" i="1" s="1"/>
  <c r="M155" i="1"/>
  <c r="H155" i="1"/>
  <c r="I111" i="1"/>
  <c r="J111" i="1"/>
  <c r="K111" i="1"/>
  <c r="M111" i="1"/>
  <c r="H111" i="1"/>
  <c r="J190" i="1" l="1"/>
  <c r="K190" i="1"/>
  <c r="M190" i="1"/>
  <c r="I190" i="1"/>
  <c r="H190" i="1"/>
  <c r="N111" i="1"/>
  <c r="N185" i="1"/>
  <c r="N190" i="1" l="1"/>
  <c r="N183" i="1"/>
  <c r="N184" i="1"/>
  <c r="N186" i="1"/>
  <c r="N187" i="1"/>
  <c r="N182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56" i="1"/>
  <c r="N141" i="1"/>
  <c r="N142" i="1"/>
  <c r="N144" i="1"/>
  <c r="N146" i="1"/>
  <c r="N148" i="1"/>
  <c r="N149" i="1"/>
  <c r="N150" i="1"/>
  <c r="N151" i="1"/>
  <c r="N152" i="1"/>
  <c r="N154" i="1"/>
  <c r="N138" i="1"/>
  <c r="N135" i="1"/>
  <c r="N124" i="1"/>
  <c r="N122" i="1"/>
  <c r="N121" i="1"/>
  <c r="N113" i="1"/>
  <c r="N114" i="1"/>
  <c r="N115" i="1"/>
  <c r="N116" i="1"/>
  <c r="N117" i="1"/>
  <c r="N118" i="1"/>
  <c r="N119" i="1"/>
  <c r="N120" i="1"/>
  <c r="N123" i="1"/>
  <c r="N125" i="1"/>
  <c r="N126" i="1"/>
  <c r="N127" i="1"/>
  <c r="N128" i="1"/>
  <c r="N129" i="1"/>
  <c r="N130" i="1"/>
  <c r="N131" i="1"/>
  <c r="N132" i="1"/>
  <c r="N133" i="1"/>
  <c r="N134" i="1"/>
  <c r="N136" i="1"/>
  <c r="N137" i="1"/>
  <c r="N112" i="1"/>
  <c r="N108" i="1"/>
  <c r="N109" i="1"/>
  <c r="N110" i="1"/>
  <c r="N107" i="1"/>
  <c r="N105" i="1"/>
  <c r="N103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79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51" i="1"/>
  <c r="N155" i="1" l="1"/>
  <c r="N102" i="1"/>
  <c r="N78" i="1"/>
  <c r="N50" i="1"/>
</calcChain>
</file>

<file path=xl/sharedStrings.xml><?xml version="1.0" encoding="utf-8"?>
<sst xmlns="http://schemas.openxmlformats.org/spreadsheetml/2006/main" count="452" uniqueCount="219">
  <si>
    <t>CUENTA</t>
  </si>
  <si>
    <t>PATENTES COMERCIALES</t>
  </si>
  <si>
    <t>PROPAGANDA</t>
  </si>
  <si>
    <t>TRANSFERENCIAS DE VEHICULOS</t>
  </si>
  <si>
    <t>DE BENEFICIO MUNICIPAL</t>
  </si>
  <si>
    <t>DE BENEFICIO DEL FDO.COMUN MUNICIPAL</t>
  </si>
  <si>
    <t>LICENCIAS DE CONDUCIR Y SIMILARES</t>
  </si>
  <si>
    <t>OTROS</t>
  </si>
  <si>
    <t>PART.IMPTO.TERR.D.L.3063/79</t>
  </si>
  <si>
    <t>INTERESES</t>
  </si>
  <si>
    <t>RECUPERACION ART.12 LEY Nº18.196 Y LEY Nº19.117 ART.UNICO</t>
  </si>
  <si>
    <t>Multas Ley de Transito</t>
  </si>
  <si>
    <t>MULTAS ALCOHOLES-BENEFICIO MUNICIPAL</t>
  </si>
  <si>
    <t>MULTAS ALCOHOLES-BENEFICIO SERV.DE SALUD</t>
  </si>
  <si>
    <t>REG.DE MULTAS DE TTO.-NO PAGADAS DE BENEFICIO MUNICIPAL</t>
  </si>
  <si>
    <t>REG.MULTAS TTO.-NO PAGADAS DE BENEFICIO OTRAS MUNICIPALIDADES</t>
  </si>
  <si>
    <t>PARTICIPACION ANUAL</t>
  </si>
  <si>
    <t>ARANCEL AL REG. MULTAS DE TRANSITO NO PAGADAS</t>
  </si>
  <si>
    <t>DEVOLUCIONES Y REINTEGROS NO PROVENIENTES DE IMPUESTO</t>
  </si>
  <si>
    <t>OTROS INGRESOS</t>
  </si>
  <si>
    <t>VEHICULOS</t>
  </si>
  <si>
    <t>PROG.MEJORAM.URBANO Y EQUIP.COMUNAL</t>
  </si>
  <si>
    <t>PATENTES MINERAS LEY Nº 19.143</t>
  </si>
  <si>
    <t>03</t>
  </si>
  <si>
    <t>01</t>
  </si>
  <si>
    <t>PATENTES Y TASAS POR DERECHOS</t>
  </si>
  <si>
    <t>TRIBUTOS SOBRE EL USO DE BIENES Y LA REALIZACION DE ACTIVIDADES</t>
  </si>
  <si>
    <t>DENOMINACION</t>
  </si>
  <si>
    <t>001</t>
  </si>
  <si>
    <t>003</t>
  </si>
  <si>
    <t>004</t>
  </si>
  <si>
    <t>999</t>
  </si>
  <si>
    <t>002</t>
  </si>
  <si>
    <t>005</t>
  </si>
  <si>
    <t>02</t>
  </si>
  <si>
    <t>PERMISOS Y LICENCIAS</t>
  </si>
  <si>
    <t>PPTO. INICIAL</t>
  </si>
  <si>
    <t>05</t>
  </si>
  <si>
    <t>TRANSFERENCIAS CORRIENTES</t>
  </si>
  <si>
    <t>007</t>
  </si>
  <si>
    <t>RENTAS DE LA PROPIEDAD</t>
  </si>
  <si>
    <t>OTROS INGRESOS CORRIENTES</t>
  </si>
  <si>
    <t>08</t>
  </si>
  <si>
    <t>06</t>
  </si>
  <si>
    <t>10</t>
  </si>
  <si>
    <t>VENTA DE ACTIVOS NO FINANCIEROS</t>
  </si>
  <si>
    <t>13</t>
  </si>
  <si>
    <t>TRANSFERENCIASPARA GASTOS DE CAPITAL</t>
  </si>
  <si>
    <t>04</t>
  </si>
  <si>
    <t>99</t>
  </si>
  <si>
    <t>006</t>
  </si>
  <si>
    <t>008</t>
  </si>
  <si>
    <t>Cuenta</t>
  </si>
  <si>
    <t>Descripcion</t>
  </si>
  <si>
    <t>Gest. Interna</t>
  </si>
  <si>
    <t>Act. Municipales</t>
  </si>
  <si>
    <t>Prog. Sociales</t>
  </si>
  <si>
    <t>Prog. Deportivos</t>
  </si>
  <si>
    <t>Prog. Culturales</t>
  </si>
  <si>
    <t>Presupuesto Inicial</t>
  </si>
  <si>
    <t>GASTO EN PERSONAL</t>
  </si>
  <si>
    <t>PERSONAL DE PLANTA</t>
  </si>
  <si>
    <t>SUELDOS BASES</t>
  </si>
  <si>
    <t>ASIGNACION PROFESIONAL D.L.Nº479 DE 1974</t>
  </si>
  <si>
    <t>ASIGNACION ZONA ART. 7 Y 25 D.L. N 3551</t>
  </si>
  <si>
    <t>ASIGNACION MUNICIPAL,ART.24 Y 31 D.L.Nº3.551 DE 1981</t>
  </si>
  <si>
    <t>009</t>
  </si>
  <si>
    <t>ASIGNACION ART. 1, LEY Nº 19.529</t>
  </si>
  <si>
    <t>010</t>
  </si>
  <si>
    <t>ASIGNACION PERDIDA DE CAJA, ART.97, LETRA A)LEYNº18.883</t>
  </si>
  <si>
    <t>014</t>
  </si>
  <si>
    <t>INCREMENTO PREVISIONAL ART.2,D.L.3.501 DE 1980</t>
  </si>
  <si>
    <t>BONIFICACION COMPENSATORIA SALUD, ART.3 LEYNº18.566</t>
  </si>
  <si>
    <t>BONIFICACION COMPENSATORIA,ART.10LEY 18.675</t>
  </si>
  <si>
    <t>OTRAS ASIGNACIONES COMPENSATORIAS PERS.PLANTA</t>
  </si>
  <si>
    <t>015</t>
  </si>
  <si>
    <t>ASIGNACION UNICA ART.4, LEY Nº18.717</t>
  </si>
  <si>
    <t>019</t>
  </si>
  <si>
    <t>ASIGNACION DE RESPONSAB.JUDIC.ART.2, LEY Nº20.008</t>
  </si>
  <si>
    <t>ASIGNACION DE RESPONSABILIDAD DIRECTIVA</t>
  </si>
  <si>
    <t>022</t>
  </si>
  <si>
    <t>COMPONENTE BASE ASIGNACION DE DESEMPEÑO</t>
  </si>
  <si>
    <t>043</t>
  </si>
  <si>
    <t>ASIGNACION INHERENTE AL CARGO LEY Nº18.695</t>
  </si>
  <si>
    <t>A SERVICIO DE BIENESTAR</t>
  </si>
  <si>
    <t>OTRAS COTIZACIONES PREVISIONALES</t>
  </si>
  <si>
    <t>ASIGNACION DE MEJORAMIENTO DE LA GESTION MUNICIPAL, ART. 1, LEY N°20008</t>
  </si>
  <si>
    <t>TRABAJOS EXTRAORDINARIOS</t>
  </si>
  <si>
    <t>COMISIONES DE SERV.EN EL PAIS</t>
  </si>
  <si>
    <t>COMISIONES DE SERV.EN EL EXT.</t>
  </si>
  <si>
    <t>AGUINALDO DE FIESTAS PATRIAS</t>
  </si>
  <si>
    <t>AGUINALDO DE NAVIDAD</t>
  </si>
  <si>
    <t>BONO DE ESCOLARIDAD</t>
  </si>
  <si>
    <t>BONO EXTRAORDINARIO ANUAL</t>
  </si>
  <si>
    <t>BONIFICACION ADICIONAL AL BONO DE ESCOLARIDAD</t>
  </si>
  <si>
    <t>PERSONAL DE CONTRATA</t>
  </si>
  <si>
    <t>ASIGNACION ANTIGUEDAD ART.97 LETRA G LEY 18.883  Y LEYES N°19180 Y 19280</t>
  </si>
  <si>
    <t>ASIGNACION PROFESIONAL</t>
  </si>
  <si>
    <t>ASIGNACION DE ZONA, ART.7 Y 25, DL. N°3551, DE 1981</t>
  </si>
  <si>
    <t>ASIGNACION MUNICIPAL, ART.24 Y 31 D.L.Nº3.551 DE 1981</t>
  </si>
  <si>
    <t>ASIGNACION ART.1, LEY Nº19.529</t>
  </si>
  <si>
    <t>013</t>
  </si>
  <si>
    <t>INCREMENTO PREVISIONAL, ART.2, D.L. 3501 DE 1980</t>
  </si>
  <si>
    <t>BONIFICACION COMPENSATORIA DE SALUD, ART.3 LEY N°18566</t>
  </si>
  <si>
    <t>BONIFICACION COMPENSATORIA ART.10, LEYNº 18.675</t>
  </si>
  <si>
    <t>OTRAS ASIGNACIONES COMPENSATORIAS</t>
  </si>
  <si>
    <t>ASIGNACION UNICA, ART.4, LEY Nº18.717</t>
  </si>
  <si>
    <t>021</t>
  </si>
  <si>
    <t>A SERVICIOS BIENESTAR</t>
  </si>
  <si>
    <t>OTRAS COTIZAC.PREVISIONALES</t>
  </si>
  <si>
    <t>ASIG.MEJORAMIENTO GESTION MUNICIPAL  ART.Nº 1, LEY Nº20.008</t>
  </si>
  <si>
    <t>COMISIONES DE SERVICIOS EN EL PAIS</t>
  </si>
  <si>
    <t>COMISIONES DE SERVICIO EN EL EXTERIOR</t>
  </si>
  <si>
    <t>AGUINALDO FIESTAS PATRIAS</t>
  </si>
  <si>
    <t>BONO ESCOLARIDAD</t>
  </si>
  <si>
    <t>OTRAS REMUNERACIONES</t>
  </si>
  <si>
    <t>HONORARIOS ASIMILADOS A GRADOS</t>
  </si>
  <si>
    <t>SUELDOS</t>
  </si>
  <si>
    <t>OTRO GASTO EN PERSONAL</t>
  </si>
  <si>
    <t>DIETAS DE CONCEJALES</t>
  </si>
  <si>
    <t>PRESTACIONES SERV.EN PROGRAMAS COMUNITARIOS</t>
  </si>
  <si>
    <t>BIENES Y SERVICIOS DE CONSUMO</t>
  </si>
  <si>
    <t>ALIMENTOS Y BEBIDAS - PARA PERSONAS</t>
  </si>
  <si>
    <t>TEXTILES Y ACABADOS A TEXTILES</t>
  </si>
  <si>
    <t>VESTUARIOS, ACCESORIOS Y PRENDAS DIVERSAS</t>
  </si>
  <si>
    <t>CALZADOS</t>
  </si>
  <si>
    <t>COMBUSTIBLE - PARA VEHICULOS MM</t>
  </si>
  <si>
    <t>PARA MAQ., EQUIPOS DE PRODUCCIÓN, TRACCIÓN Y ELEV.</t>
  </si>
  <si>
    <t>MATERIALES DE OFICINA</t>
  </si>
  <si>
    <t>PRODUCTOS QUIMICOS</t>
  </si>
  <si>
    <t>MATERIALES Y UTILES DE ASEO</t>
  </si>
  <si>
    <t>MATERIALES PARA MANT.Y REPARACIONES DE INMUEBLES</t>
  </si>
  <si>
    <t>012</t>
  </si>
  <si>
    <t>OTROS MATERIALES, REPUESTOS Y UTILES DIVERSOS</t>
  </si>
  <si>
    <t>OTROS  </t>
  </si>
  <si>
    <t>ELECTRICIDAD DEPENDENCIAS MUNICIPALES</t>
  </si>
  <si>
    <t>AGUA DEPENDENCIAS MUNICIPALES</t>
  </si>
  <si>
    <t>GAS</t>
  </si>
  <si>
    <t>CORREO</t>
  </si>
  <si>
    <t>TELEFONIA FIJA</t>
  </si>
  <si>
    <t>TELEFONIA CELULAR</t>
  </si>
  <si>
    <t>ACCESO A INTERNET</t>
  </si>
  <si>
    <t>MANTENIMIENTO Y REPARACIONES DE EDIFICACIONES</t>
  </si>
  <si>
    <t>MANTENIMIENTO Y REPARACION MAQ.Y EQUIPOS PROD.</t>
  </si>
  <si>
    <t>07</t>
  </si>
  <si>
    <t>SERVICIO DE PUBLICIDAD</t>
  </si>
  <si>
    <t>SERVICIOS DE IMPRESION</t>
  </si>
  <si>
    <t>PASAJES, FLETES Y BODEGAJES</t>
  </si>
  <si>
    <t>011</t>
  </si>
  <si>
    <t>SERV. DE PRODUC. Y DESARROLLO DE EVENTOS</t>
  </si>
  <si>
    <t>PRIMAS Y GASTOS DE SEGUROS</t>
  </si>
  <si>
    <t>11</t>
  </si>
  <si>
    <t>CURSOS DE CAPACITACION</t>
  </si>
  <si>
    <t>SERVICIOS INFORMATICOS</t>
  </si>
  <si>
    <t>12</t>
  </si>
  <si>
    <t>GASTOS MENORES</t>
  </si>
  <si>
    <t>GASTOS DE REPRESENTACION, PROTOCOLO Y CEREMONIAL</t>
  </si>
  <si>
    <t>FONDOS DE EMERGENCIA</t>
  </si>
  <si>
    <t>ORGANIZACIONES COMUNITARIAS</t>
  </si>
  <si>
    <t>OTRAS PERSONAS JURIDICAS PRIVADAS</t>
  </si>
  <si>
    <t>VOLUNTARIADO</t>
  </si>
  <si>
    <t>ASISTENCIA SOCIAL A PERSONAS NATURALES</t>
  </si>
  <si>
    <t>PREMIOS ACTIVIDADES MUNICIPALES</t>
  </si>
  <si>
    <t>PREMIOS ACTIVIDADES CULTURALES</t>
  </si>
  <si>
    <t>PREMIOS Y OTROS ACTIVIDADES DEPORTIVAS</t>
  </si>
  <si>
    <t>OTRAS TRANSFERENCIAS AL SECTOR PRIVADO</t>
  </si>
  <si>
    <t>MULTAS LEY DE ALCOHOLES</t>
  </si>
  <si>
    <t>080</t>
  </si>
  <si>
    <t>A LA ASOCIACION CHILENA DE MUNICIPALIDADES</t>
  </si>
  <si>
    <t>A OTRAS ASOCIACIONES</t>
  </si>
  <si>
    <t>091</t>
  </si>
  <si>
    <t>APORTE AÑO VIGENTE</t>
  </si>
  <si>
    <t>099</t>
  </si>
  <si>
    <t>A OTRAS ENTIDADES PUBLICAS</t>
  </si>
  <si>
    <t>101</t>
  </si>
  <si>
    <t>A EDUCACION</t>
  </si>
  <si>
    <t>A SALUD</t>
  </si>
  <si>
    <t>INICIATIVAS DE INVERSION</t>
  </si>
  <si>
    <t>GASTOS ADMINISTRATIVOS VARIOS</t>
  </si>
  <si>
    <t>CONSULTORIAS</t>
  </si>
  <si>
    <t>DE OTRAS ENTIDADES</t>
  </si>
  <si>
    <t>TOTAL INGRESOS AÑO 2021</t>
  </si>
  <si>
    <t>Serv. Comunit.</t>
  </si>
  <si>
    <t>TOTAL GASTO AÑO 2021</t>
  </si>
  <si>
    <t>ASIGNACION ANTIGUEDAD.ART.97 LETRA G)LEYES N°18883, N°19180 y N°19280</t>
  </si>
  <si>
    <t>GASTOS POR COMISIONES Y REPRESENTACIONES DEL MUNICIPIO</t>
  </si>
  <si>
    <t>OTROS GASTOS</t>
  </si>
  <si>
    <t>MENAJE PARA OFICINAS,  CASINOS Y OTROS</t>
  </si>
  <si>
    <t>INSUMOS, REPUESTOS Y ACCESORIOS COMPUTACIONALES</t>
  </si>
  <si>
    <t>RESPUESTOS Y ACC.MANTEN.Y REP.VEHICULOS</t>
  </si>
  <si>
    <t>MANTENIMIENTO Y REPARACIONES DE VEHICULOS</t>
  </si>
  <si>
    <t>ARRIENDO DE MAQUINARIAS Y EQUIPOS</t>
  </si>
  <si>
    <t>FONDO LITIO 2020</t>
  </si>
  <si>
    <t>09</t>
  </si>
  <si>
    <t>DE OTRAS ENTIDADES PUBLICAS</t>
  </si>
  <si>
    <t>INTERESES, MILTAS Y RECARGOS</t>
  </si>
  <si>
    <t xml:space="preserve"> PRESUPUESTO INICIAL 2023</t>
  </si>
  <si>
    <t>PERMISOS MUNICIPALES</t>
  </si>
  <si>
    <t>ESTAMPILLAS</t>
  </si>
  <si>
    <t>Otras Multas de beneficio MunicipalArt.14 Nº6 Inc. 2 ley 18695  Multas Tag </t>
  </si>
  <si>
    <t>Multa Art. 14 Nº6 inc 2º ley nº18.695. Multas Tag</t>
  </si>
  <si>
    <t>RECUPERACION DE PRESTAMOS</t>
  </si>
  <si>
    <t>LICENCIAS MEDICAS AÑOS ANTERIORES</t>
  </si>
  <si>
    <t>APORTE DEL EMPLEADOR</t>
  </si>
  <si>
    <t>ARRIENDO DE VEHICULOS</t>
  </si>
  <si>
    <t>DEVOLUCIONES</t>
  </si>
  <si>
    <t>COMPENSACIONES POR DAÑOS A TERCEROS Y/O A LA PROPIEDAD</t>
  </si>
  <si>
    <t>ARANCEL AL REGISTRO DE TTO.NO PAGADAS</t>
  </si>
  <si>
    <t>MOBILIARIO Y OTROS</t>
  </si>
  <si>
    <t>MAQUINAS Y EQUIPOS DE OFICINA</t>
  </si>
  <si>
    <t>OTRAS</t>
  </si>
  <si>
    <t>EQUIPOS COMPUTACIONALES Y PERIFERICOS</t>
  </si>
  <si>
    <t>ESTUDIOS DE INVESTIGACION</t>
  </si>
  <si>
    <t>SERVICIO DE LA DEUDA</t>
  </si>
  <si>
    <t>DEUDA FLOTANTE</t>
  </si>
  <si>
    <t>OTROS GASTOS CORRIENTES</t>
  </si>
  <si>
    <t>ADQUISICION DE ACTIVOS NO FINANCIEROS</t>
  </si>
  <si>
    <t>RECOLECCION</t>
  </si>
  <si>
    <t>INGRESOS POR PERCIBIR AÑOS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</si>
</sst>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33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4">
    <xf numFmtId="0" fontId="0" fillId="0" borderId="0" xfId="0"/>
    <xf numFmtId="0" fontId="0" fillId="33" borderId="0" xfId="0" applyFill="1"/>
    <xf numFmtId="0" fontId="18" fillId="33" borderId="0" xfId="0" applyFont="1" applyFill="1"/>
    <xf numFmtId="0" fontId="0" fillId="38" borderId="0" xfId="0" applyFill="1" applyBorder="1"/>
    <xf numFmtId="3" fontId="20" fillId="33" borderId="10" xfId="0" applyNumberFormat="1" applyFont="1" applyFill="1" applyBorder="1" applyAlignment="1">
      <alignment horizontal="right" vertical="center" wrapText="1"/>
    </xf>
    <xf numFmtId="3" fontId="19" fillId="35" borderId="10" xfId="0" applyNumberFormat="1" applyFont="1" applyFill="1" applyBorder="1" applyAlignment="1">
      <alignment horizontal="right" vertical="center" wrapText="1"/>
    </xf>
    <xf numFmtId="0" fontId="19" fillId="33" borderId="10" xfId="0" applyFont="1" applyFill="1" applyBorder="1" applyAlignment="1">
      <alignment horizontal="left" vertical="center" wrapText="1"/>
    </xf>
    <xf numFmtId="0" fontId="19" fillId="35" borderId="10" xfId="0" applyFont="1" applyFill="1" applyBorder="1" applyAlignment="1">
      <alignment horizontal="left" vertical="center" wrapText="1"/>
    </xf>
    <xf numFmtId="49" fontId="20" fillId="33" borderId="10" xfId="0" applyNumberFormat="1" applyFont="1" applyFill="1" applyBorder="1" applyAlignment="1">
      <alignment horizontal="left" vertical="center" wrapText="1"/>
    </xf>
    <xf numFmtId="0" fontId="20" fillId="33" borderId="10" xfId="0" applyFont="1" applyFill="1" applyBorder="1" applyAlignment="1">
      <alignment horizontal="left" vertical="center" wrapText="1"/>
    </xf>
    <xf numFmtId="0" fontId="0" fillId="33" borderId="0" xfId="0" applyFill="1" applyAlignment="1">
      <alignment horizontal="left" vertical="center"/>
    </xf>
    <xf numFmtId="0" fontId="0" fillId="38" borderId="0" xfId="0" applyFill="1" applyBorder="1" applyAlignment="1">
      <alignment horizontal="left" vertical="center"/>
    </xf>
    <xf numFmtId="49" fontId="19" fillId="35" borderId="10" xfId="0" applyNumberFormat="1" applyFont="1" applyFill="1" applyBorder="1" applyAlignment="1">
      <alignment horizontal="left" vertical="center" wrapText="1"/>
    </xf>
    <xf numFmtId="49" fontId="19" fillId="33" borderId="10" xfId="0" applyNumberFormat="1" applyFont="1" applyFill="1" applyBorder="1" applyAlignment="1">
      <alignment horizontal="left" vertical="center" wrapText="1"/>
    </xf>
    <xf numFmtId="0" fontId="21" fillId="38" borderId="0" xfId="0" applyFont="1" applyFill="1" applyBorder="1" applyAlignment="1">
      <alignment horizontal="left" vertical="center" wrapText="1"/>
    </xf>
    <xf numFmtId="3" fontId="21" fillId="38" borderId="0" xfId="0" applyNumberFormat="1" applyFont="1" applyFill="1" applyBorder="1" applyAlignment="1">
      <alignment horizontal="left" vertical="center" wrapText="1"/>
    </xf>
    <xf numFmtId="49" fontId="0" fillId="33" borderId="0" xfId="0" applyNumberFormat="1" applyFill="1" applyAlignment="1">
      <alignment horizontal="left" vertical="center"/>
    </xf>
    <xf numFmtId="0" fontId="22" fillId="33" borderId="0" xfId="0" applyFont="1" applyFill="1" applyAlignment="1">
      <alignment horizontal="left" vertical="center"/>
    </xf>
    <xf numFmtId="3" fontId="0" fillId="33" borderId="0" xfId="0" applyNumberFormat="1" applyFill="1" applyAlignment="1">
      <alignment horizontal="left" vertical="center"/>
    </xf>
    <xf numFmtId="0" fontId="21" fillId="33" borderId="10" xfId="0" applyFont="1" applyFill="1" applyBorder="1" applyAlignment="1">
      <alignment vertical="top" wrapText="1"/>
    </xf>
    <xf numFmtId="164" fontId="0" fillId="33" borderId="0" xfId="0" applyNumberFormat="1" applyFill="1" applyAlignment="1">
      <alignment horizontal="left" vertical="center"/>
    </xf>
    <xf numFmtId="0" fontId="23" fillId="36" borderId="10" xfId="0" applyFont="1" applyFill="1" applyBorder="1" applyAlignment="1">
      <alignment horizontal="left" vertical="center" wrapText="1"/>
    </xf>
    <xf numFmtId="0" fontId="23" fillId="36" borderId="18" xfId="0" applyFont="1" applyFill="1" applyBorder="1" applyAlignment="1">
      <alignment horizontal="left" vertical="center" wrapText="1"/>
    </xf>
    <xf numFmtId="0" fontId="23" fillId="37" borderId="10" xfId="0" applyFont="1" applyFill="1" applyBorder="1" applyAlignment="1">
      <alignment horizontal="left" vertical="center" wrapText="1"/>
    </xf>
    <xf numFmtId="3" fontId="23" fillId="37" borderId="10" xfId="0" applyNumberFormat="1" applyFont="1" applyFill="1" applyBorder="1" applyAlignment="1">
      <alignment horizontal="right" vertical="center" wrapText="1"/>
    </xf>
    <xf numFmtId="3" fontId="23" fillId="37" borderId="18" xfId="0" applyNumberFormat="1" applyFont="1" applyFill="1" applyBorder="1" applyAlignment="1">
      <alignment horizontal="right" vertical="center" wrapText="1"/>
    </xf>
    <xf numFmtId="0" fontId="23" fillId="33" borderId="11" xfId="0" applyFont="1" applyFill="1" applyBorder="1" applyAlignment="1">
      <alignment horizontal="left" vertical="center" wrapText="1"/>
    </xf>
    <xf numFmtId="49" fontId="23" fillId="33" borderId="12" xfId="0" applyNumberFormat="1" applyFont="1" applyFill="1" applyBorder="1" applyAlignment="1">
      <alignment horizontal="left" vertical="center" wrapText="1"/>
    </xf>
    <xf numFmtId="0" fontId="23" fillId="33" borderId="12" xfId="0" applyFont="1" applyFill="1" applyBorder="1" applyAlignment="1">
      <alignment horizontal="left" vertical="center" wrapText="1"/>
    </xf>
    <xf numFmtId="0" fontId="23" fillId="33" borderId="13" xfId="0" applyFont="1" applyFill="1" applyBorder="1" applyAlignment="1">
      <alignment horizontal="left" vertical="center" wrapText="1"/>
    </xf>
    <xf numFmtId="0" fontId="23" fillId="33" borderId="10" xfId="0" applyFont="1" applyFill="1" applyBorder="1" applyAlignment="1">
      <alignment horizontal="left" vertical="center" wrapText="1"/>
    </xf>
    <xf numFmtId="3" fontId="23" fillId="33" borderId="10" xfId="0" applyNumberFormat="1" applyFont="1" applyFill="1" applyBorder="1" applyAlignment="1">
      <alignment horizontal="right" vertical="center" wrapText="1"/>
    </xf>
    <xf numFmtId="3" fontId="23" fillId="33" borderId="18" xfId="0" applyNumberFormat="1" applyFont="1" applyFill="1" applyBorder="1" applyAlignment="1">
      <alignment horizontal="right" vertical="center" wrapText="1"/>
    </xf>
    <xf numFmtId="0" fontId="24" fillId="33" borderId="10" xfId="0" applyFont="1" applyFill="1" applyBorder="1" applyAlignment="1">
      <alignment horizontal="left" vertical="center" wrapText="1"/>
    </xf>
    <xf numFmtId="49" fontId="24" fillId="33" borderId="10" xfId="0" applyNumberFormat="1" applyFont="1" applyFill="1" applyBorder="1" applyAlignment="1">
      <alignment horizontal="left" vertical="center" wrapText="1"/>
    </xf>
    <xf numFmtId="3" fontId="24" fillId="33" borderId="10" xfId="0" applyNumberFormat="1" applyFont="1" applyFill="1" applyBorder="1" applyAlignment="1">
      <alignment horizontal="right" vertical="center" wrapText="1"/>
    </xf>
    <xf numFmtId="3" fontId="24" fillId="33" borderId="18" xfId="0" applyNumberFormat="1" applyFont="1" applyFill="1" applyBorder="1" applyAlignment="1">
      <alignment horizontal="right" vertical="center" wrapText="1"/>
    </xf>
    <xf numFmtId="49" fontId="0" fillId="33" borderId="0" xfId="0" applyNumberFormat="1" applyFont="1" applyFill="1" applyAlignment="1">
      <alignment horizontal="left" vertical="center"/>
    </xf>
    <xf numFmtId="0" fontId="23" fillId="37" borderId="11" xfId="0" applyFont="1" applyFill="1" applyBorder="1" applyAlignment="1">
      <alignment horizontal="left" vertical="center" wrapText="1"/>
    </xf>
    <xf numFmtId="0" fontId="23" fillId="37" borderId="12" xfId="0" applyFont="1" applyFill="1" applyBorder="1" applyAlignment="1">
      <alignment horizontal="left" vertical="center" wrapText="1"/>
    </xf>
    <xf numFmtId="0" fontId="23" fillId="37" borderId="13" xfId="0" applyFont="1" applyFill="1" applyBorder="1" applyAlignment="1">
      <alignment horizontal="left" vertical="center" wrapText="1"/>
    </xf>
    <xf numFmtId="3" fontId="24" fillId="38" borderId="10" xfId="0" applyNumberFormat="1" applyFont="1" applyFill="1" applyBorder="1" applyAlignment="1">
      <alignment horizontal="right" vertical="center" wrapText="1"/>
    </xf>
    <xf numFmtId="0" fontId="25" fillId="39" borderId="19" xfId="0" applyFont="1" applyFill="1" applyBorder="1" applyAlignment="1">
      <alignment horizontal="left" vertical="center"/>
    </xf>
    <xf numFmtId="0" fontId="23" fillId="37" borderId="21" xfId="0" applyFont="1" applyFill="1" applyBorder="1" applyAlignment="1">
      <alignment horizontal="left" vertical="center" wrapText="1"/>
    </xf>
    <xf numFmtId="0" fontId="23" fillId="37" borderId="0" xfId="0" applyFont="1" applyFill="1" applyBorder="1" applyAlignment="1">
      <alignment horizontal="left" vertical="center" wrapText="1"/>
    </xf>
    <xf numFmtId="3" fontId="23" fillId="37" borderId="22" xfId="0" applyNumberFormat="1" applyFont="1" applyFill="1" applyBorder="1" applyAlignment="1">
      <alignment horizontal="right" vertical="center" wrapText="1"/>
    </xf>
    <xf numFmtId="0" fontId="24" fillId="33" borderId="11" xfId="0" applyFont="1" applyFill="1" applyBorder="1" applyAlignment="1">
      <alignment horizontal="left" vertical="center" wrapText="1"/>
    </xf>
    <xf numFmtId="49" fontId="24" fillId="33" borderId="20" xfId="0" applyNumberFormat="1" applyFont="1" applyFill="1" applyBorder="1" applyAlignment="1">
      <alignment horizontal="left" vertical="center" wrapText="1"/>
    </xf>
    <xf numFmtId="49" fontId="24" fillId="33" borderId="12" xfId="0" applyNumberFormat="1" applyFont="1" applyFill="1" applyBorder="1" applyAlignment="1">
      <alignment horizontal="left" vertical="center" wrapText="1"/>
    </xf>
    <xf numFmtId="49" fontId="24" fillId="33" borderId="13" xfId="0" applyNumberFormat="1" applyFont="1" applyFill="1" applyBorder="1" applyAlignment="1">
      <alignment horizontal="left" vertical="center" wrapText="1"/>
    </xf>
    <xf numFmtId="3" fontId="24" fillId="33" borderId="11" xfId="0" applyNumberFormat="1" applyFont="1" applyFill="1" applyBorder="1" applyAlignment="1">
      <alignment horizontal="right" vertical="center" wrapText="1"/>
    </xf>
    <xf numFmtId="3" fontId="24" fillId="33" borderId="20" xfId="0" applyNumberFormat="1" applyFont="1" applyFill="1" applyBorder="1" applyAlignment="1">
      <alignment horizontal="right" vertical="center" wrapText="1"/>
    </xf>
    <xf numFmtId="0" fontId="24" fillId="33" borderId="10" xfId="0" applyFont="1" applyFill="1" applyBorder="1" applyAlignment="1">
      <alignment vertical="top" wrapText="1"/>
    </xf>
    <xf numFmtId="0" fontId="23" fillId="37" borderId="10" xfId="0" applyFont="1" applyFill="1" applyBorder="1" applyAlignment="1">
      <alignment vertical="center" wrapText="1"/>
    </xf>
    <xf numFmtId="0" fontId="24" fillId="33" borderId="10" xfId="0" applyFont="1" applyFill="1" applyBorder="1" applyAlignment="1">
      <alignment vertical="center" wrapText="1"/>
    </xf>
    <xf numFmtId="3" fontId="23" fillId="37" borderId="23" xfId="0" applyNumberFormat="1" applyFont="1" applyFill="1" applyBorder="1" applyAlignment="1">
      <alignment horizontal="right" vertical="center" wrapText="1"/>
    </xf>
    <xf numFmtId="0" fontId="0" fillId="34" borderId="14" xfId="0" applyFont="1" applyFill="1" applyBorder="1" applyAlignment="1">
      <alignment horizontal="left" vertical="center"/>
    </xf>
    <xf numFmtId="0" fontId="16" fillId="34" borderId="15" xfId="0" applyFont="1" applyFill="1" applyBorder="1" applyAlignment="1">
      <alignment horizontal="left" vertical="center"/>
    </xf>
    <xf numFmtId="49" fontId="16" fillId="34" borderId="15" xfId="0" applyNumberFormat="1" applyFont="1" applyFill="1" applyBorder="1" applyAlignment="1">
      <alignment horizontal="left" vertical="center"/>
    </xf>
    <xf numFmtId="0" fontId="16" fillId="34" borderId="16" xfId="0" applyFont="1" applyFill="1" applyBorder="1" applyAlignment="1">
      <alignment horizontal="left" vertical="center"/>
    </xf>
    <xf numFmtId="3" fontId="16" fillId="34" borderId="17" xfId="0" applyNumberFormat="1" applyFont="1" applyFill="1" applyBorder="1" applyAlignment="1">
      <alignment horizontal="right" vertical="center"/>
    </xf>
    <xf numFmtId="0" fontId="19" fillId="40" borderId="10" xfId="0" applyFont="1" applyFill="1" applyBorder="1" applyAlignment="1">
      <alignment horizontal="left" vertical="center" wrapText="1"/>
    </xf>
    <xf numFmtId="3" fontId="19" fillId="40" borderId="10" xfId="0" applyNumberFormat="1" applyFont="1" applyFill="1" applyBorder="1" applyAlignment="1">
      <alignment horizontal="right" vertical="center" wrapText="1"/>
    </xf>
    <xf numFmtId="0" fontId="23" fillId="36" borderId="11" xfId="0" applyFont="1" applyFill="1" applyBorder="1" applyAlignment="1">
      <alignment horizontal="left" vertical="center" wrapText="1"/>
    </xf>
    <xf numFmtId="0" fontId="23" fillId="36" borderId="12" xfId="0" applyFont="1" applyFill="1" applyBorder="1" applyAlignment="1">
      <alignment horizontal="left" vertical="center" wrapText="1"/>
    </xf>
    <xf numFmtId="0" fontId="23" fillId="36" borderId="13" xfId="0" applyFont="1" applyFill="1" applyBorder="1" applyAlignment="1">
      <alignment horizontal="left" vertical="center" wrapText="1"/>
    </xf>
    <xf numFmtId="0" fontId="23" fillId="37" borderId="11" xfId="0" applyFont="1" applyFill="1" applyBorder="1" applyAlignment="1">
      <alignment horizontal="left" vertical="center" wrapText="1"/>
    </xf>
    <xf numFmtId="0" fontId="23" fillId="37" borderId="12" xfId="0" applyFont="1" applyFill="1" applyBorder="1" applyAlignment="1">
      <alignment horizontal="left" vertical="center" wrapText="1"/>
    </xf>
    <xf numFmtId="0" fontId="23" fillId="37" borderId="13" xfId="0" applyFont="1" applyFill="1" applyBorder="1" applyAlignment="1">
      <alignment horizontal="left" vertical="center" wrapText="1"/>
    </xf>
    <xf numFmtId="0" fontId="19" fillId="40" borderId="11" xfId="0" applyFont="1" applyFill="1" applyBorder="1" applyAlignment="1">
      <alignment horizontal="left" vertical="center" wrapText="1"/>
    </xf>
    <xf numFmtId="0" fontId="19" fillId="40" borderId="12" xfId="0" applyFont="1" applyFill="1" applyBorder="1" applyAlignment="1">
      <alignment horizontal="left" vertical="center" wrapText="1"/>
    </xf>
    <xf numFmtId="0" fontId="19" fillId="40" borderId="13" xfId="0" applyFont="1" applyFill="1" applyBorder="1" applyAlignment="1">
      <alignment horizontal="left" vertical="center" wrapText="1"/>
    </xf>
    <xf numFmtId="0" fontId="18" fillId="33" borderId="0" xfId="0" applyFont="1" applyFill="1" applyAlignment="1">
      <alignment horizontal="center" vertical="top" wrapText="1"/>
    </xf>
    <xf numFmtId="3" fontId="19" fillId="33" borderId="10" xfId="0" applyNumberFormat="1" applyFont="1" applyFill="1" applyBorder="1" applyAlignment="1">
      <alignment horizontal="right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FFF66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15966495055f2af02111eaf365090340@imme.c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202567</xdr:colOff>
      <xdr:row>0</xdr:row>
      <xdr:rowOff>41911</xdr:rowOff>
    </xdr:from>
    <xdr:to>
      <xdr:col>3</xdr:col>
      <xdr:colOff>233681</xdr:colOff>
      <xdr:row>2</xdr:row>
      <xdr:rowOff>104774</xdr:rowOff>
    </xdr:to>
    <xdr:pic>
      <xdr:nvPicPr>
        <xdr:cNvPr id="3" name="Imagen 2" descr="Ilustre Municipalidad de Maria Elena">
          <a:extLst>
            <a:ext uri="{FF2B5EF4-FFF2-40B4-BE49-F238E27FC236}">
              <a16:creationId xmlns:a16="http://schemas.microsoft.com/office/drawing/2014/main" id="{1AE5E356-8618-4887-BB2F-677DE3A1E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67" y="41911"/>
          <a:ext cx="843914" cy="591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409"/>
  <sheetViews>
    <sheetView showGridLines="0" tabSelected="1" zoomScale="75" zoomScaleNormal="75" workbookViewId="0">
      <selection activeCell="O190" sqref="O190"/>
    </sheetView>
  </sheetViews>
  <sheetFormatPr baseColWidth="10" defaultColWidth="11.44140625" defaultRowHeight="14.4" x14ac:dyDescent="0.3"/>
  <cols>
    <col min="1" max="1" width="4.21875" style="1" customWidth="1"/>
    <col min="2" max="2" width="3.33203125" style="1" customWidth="1"/>
    <col min="3" max="3" width="4.109375" style="1" customWidth="1"/>
    <col min="4" max="4" width="4" style="1" customWidth="1"/>
    <col min="5" max="5" width="4.44140625" style="1" customWidth="1"/>
    <col min="6" max="6" width="4.21875" style="1" customWidth="1"/>
    <col min="7" max="7" width="42.109375" style="1" customWidth="1"/>
    <col min="8" max="8" width="13.44140625" style="1" customWidth="1"/>
    <col min="9" max="9" width="14.33203125" style="1" customWidth="1"/>
    <col min="10" max="10" width="12.109375" style="1" customWidth="1"/>
    <col min="11" max="11" width="12" style="1" customWidth="1"/>
    <col min="12" max="12" width="10.77734375" style="1" customWidth="1"/>
    <col min="13" max="13" width="11.44140625" style="1" customWidth="1"/>
    <col min="14" max="14" width="14.109375" style="1" customWidth="1"/>
    <col min="15" max="15" width="17.109375" style="1" customWidth="1"/>
    <col min="16" max="16384" width="11.44140625" style="1"/>
  </cols>
  <sheetData>
    <row r="1" spans="2:15" ht="20.399999999999999" customHeight="1" x14ac:dyDescent="0.3">
      <c r="B1" s="2"/>
      <c r="C1" s="2"/>
      <c r="D1" s="2"/>
      <c r="E1" s="2"/>
      <c r="F1" s="2"/>
      <c r="J1" s="3"/>
      <c r="K1" s="3"/>
      <c r="L1" s="3"/>
    </row>
    <row r="2" spans="2:15" ht="21" customHeight="1" x14ac:dyDescent="0.3">
      <c r="C2" s="72" t="s">
        <v>196</v>
      </c>
      <c r="D2" s="72"/>
      <c r="E2" s="72"/>
      <c r="F2" s="72"/>
      <c r="G2" s="72"/>
      <c r="J2" s="3"/>
      <c r="K2" s="3"/>
      <c r="L2" s="3"/>
    </row>
    <row r="3" spans="2:15" x14ac:dyDescent="0.3">
      <c r="J3" s="3"/>
      <c r="K3" s="3"/>
      <c r="L3" s="3"/>
    </row>
    <row r="4" spans="2:15" ht="26.4" customHeight="1" x14ac:dyDescent="0.3">
      <c r="B4" s="69" t="s">
        <v>0</v>
      </c>
      <c r="C4" s="70"/>
      <c r="D4" s="70"/>
      <c r="E4" s="70"/>
      <c r="F4" s="71"/>
      <c r="G4" s="61" t="s">
        <v>27</v>
      </c>
      <c r="H4" s="61" t="s">
        <v>36</v>
      </c>
      <c r="I4" s="10"/>
      <c r="J4" s="11"/>
      <c r="K4" s="11"/>
      <c r="L4" s="11"/>
      <c r="M4" s="11"/>
      <c r="N4" s="10"/>
      <c r="O4" s="10"/>
    </row>
    <row r="5" spans="2:15" ht="21.6" customHeight="1" x14ac:dyDescent="0.3">
      <c r="B5" s="12" t="s">
        <v>23</v>
      </c>
      <c r="C5" s="12"/>
      <c r="D5" s="12"/>
      <c r="E5" s="12"/>
      <c r="F5" s="12"/>
      <c r="G5" s="7" t="s">
        <v>26</v>
      </c>
      <c r="H5" s="5">
        <f>SUM(H6+H12+H17)</f>
        <v>2622500000</v>
      </c>
      <c r="I5" s="18"/>
      <c r="J5" s="11"/>
      <c r="K5" s="11"/>
      <c r="L5" s="11"/>
      <c r="M5" s="11"/>
      <c r="N5" s="10"/>
      <c r="O5" s="10"/>
    </row>
    <row r="6" spans="2:15" ht="15" customHeight="1" x14ac:dyDescent="0.3">
      <c r="B6" s="13"/>
      <c r="C6" s="8" t="s">
        <v>24</v>
      </c>
      <c r="D6" s="13"/>
      <c r="E6" s="13"/>
      <c r="F6" s="13"/>
      <c r="G6" s="6" t="s">
        <v>25</v>
      </c>
      <c r="H6" s="73">
        <f>SUM(H7:H11)</f>
        <v>2022500000</v>
      </c>
      <c r="I6" s="18"/>
      <c r="J6" s="14"/>
      <c r="K6" s="14"/>
      <c r="L6" s="15"/>
      <c r="M6" s="11"/>
      <c r="N6" s="10"/>
      <c r="O6" s="10"/>
    </row>
    <row r="7" spans="2:15" ht="15" customHeight="1" x14ac:dyDescent="0.3">
      <c r="B7" s="9"/>
      <c r="C7" s="8"/>
      <c r="D7" s="8" t="s">
        <v>28</v>
      </c>
      <c r="E7" s="8" t="s">
        <v>28</v>
      </c>
      <c r="F7" s="8"/>
      <c r="G7" s="9" t="s">
        <v>1</v>
      </c>
      <c r="H7" s="4">
        <v>2000000000</v>
      </c>
      <c r="I7" s="10"/>
      <c r="J7" s="14"/>
      <c r="K7" s="14"/>
      <c r="L7" s="15"/>
      <c r="M7" s="11"/>
      <c r="N7" s="10"/>
      <c r="O7" s="10"/>
    </row>
    <row r="8" spans="2:15" ht="15" customHeight="1" x14ac:dyDescent="0.3">
      <c r="B8" s="9"/>
      <c r="C8" s="8"/>
      <c r="D8" s="8" t="s">
        <v>29</v>
      </c>
      <c r="E8" s="8" t="s">
        <v>29</v>
      </c>
      <c r="F8" s="8"/>
      <c r="G8" s="9" t="s">
        <v>2</v>
      </c>
      <c r="H8" s="4">
        <v>6000000</v>
      </c>
      <c r="I8" s="10"/>
      <c r="J8" s="14"/>
      <c r="K8" s="14"/>
      <c r="L8" s="15"/>
      <c r="M8" s="11"/>
      <c r="N8" s="10"/>
      <c r="O8" s="10"/>
    </row>
    <row r="9" spans="2:15" ht="15" customHeight="1" x14ac:dyDescent="0.3">
      <c r="B9" s="9"/>
      <c r="C9" s="8"/>
      <c r="D9" s="8"/>
      <c r="E9" s="8" t="s">
        <v>30</v>
      </c>
      <c r="F9" s="8"/>
      <c r="G9" s="9" t="s">
        <v>3</v>
      </c>
      <c r="H9" s="4">
        <v>6000000</v>
      </c>
      <c r="I9" s="10"/>
      <c r="J9" s="14"/>
      <c r="K9" s="14"/>
      <c r="L9" s="15"/>
      <c r="M9" s="11"/>
      <c r="N9" s="10"/>
      <c r="O9" s="10"/>
    </row>
    <row r="10" spans="2:15" ht="15" customHeight="1" x14ac:dyDescent="0.3">
      <c r="B10" s="9"/>
      <c r="C10" s="8"/>
      <c r="D10" s="8"/>
      <c r="E10" s="8" t="s">
        <v>31</v>
      </c>
      <c r="F10" s="8" t="s">
        <v>32</v>
      </c>
      <c r="G10" s="9" t="s">
        <v>197</v>
      </c>
      <c r="H10" s="4">
        <v>10000000</v>
      </c>
      <c r="I10" s="10"/>
      <c r="J10" s="11"/>
      <c r="K10" s="11"/>
      <c r="L10" s="11"/>
      <c r="M10" s="11"/>
      <c r="N10" s="10"/>
      <c r="O10" s="10"/>
    </row>
    <row r="11" spans="2:15" ht="15" customHeight="1" x14ac:dyDescent="0.3">
      <c r="B11" s="9"/>
      <c r="C11" s="8"/>
      <c r="D11" s="8"/>
      <c r="E11" s="8" t="s">
        <v>31</v>
      </c>
      <c r="F11" s="8" t="s">
        <v>29</v>
      </c>
      <c r="G11" s="9" t="s">
        <v>198</v>
      </c>
      <c r="H11" s="4">
        <v>500000</v>
      </c>
      <c r="I11" s="10"/>
      <c r="J11" s="11"/>
      <c r="K11" s="11"/>
      <c r="L11" s="11"/>
      <c r="M11" s="11"/>
      <c r="N11" s="10"/>
      <c r="O11" s="10"/>
    </row>
    <row r="12" spans="2:15" ht="15" customHeight="1" x14ac:dyDescent="0.3">
      <c r="B12" s="9"/>
      <c r="C12" s="8" t="s">
        <v>34</v>
      </c>
      <c r="D12" s="8"/>
      <c r="E12" s="8"/>
      <c r="F12" s="8"/>
      <c r="G12" s="6" t="s">
        <v>35</v>
      </c>
      <c r="H12" s="73">
        <v>370000000</v>
      </c>
      <c r="I12" s="18"/>
      <c r="J12" s="14"/>
      <c r="K12" s="14"/>
      <c r="L12" s="15"/>
      <c r="M12" s="10"/>
      <c r="N12" s="10"/>
      <c r="O12" s="10"/>
    </row>
    <row r="13" spans="2:15" ht="15" customHeight="1" x14ac:dyDescent="0.3">
      <c r="B13" s="9"/>
      <c r="C13" s="8"/>
      <c r="D13" s="8" t="s">
        <v>28</v>
      </c>
      <c r="E13" s="8" t="s">
        <v>28</v>
      </c>
      <c r="F13" s="8"/>
      <c r="G13" s="9" t="s">
        <v>4</v>
      </c>
      <c r="H13" s="4">
        <v>133875000</v>
      </c>
      <c r="I13" s="20"/>
      <c r="J13" s="15"/>
      <c r="K13" s="14"/>
      <c r="L13" s="15"/>
      <c r="M13" s="10"/>
      <c r="N13" s="10"/>
      <c r="O13" s="10"/>
    </row>
    <row r="14" spans="2:15" ht="15" customHeight="1" x14ac:dyDescent="0.3">
      <c r="B14" s="9"/>
      <c r="C14" s="8"/>
      <c r="D14" s="8"/>
      <c r="E14" s="8" t="s">
        <v>32</v>
      </c>
      <c r="F14" s="8"/>
      <c r="G14" s="9" t="s">
        <v>5</v>
      </c>
      <c r="H14" s="4">
        <v>223125000</v>
      </c>
      <c r="I14" s="20"/>
      <c r="J14" s="15"/>
      <c r="K14" s="14"/>
      <c r="L14" s="15"/>
      <c r="M14" s="10"/>
      <c r="N14" s="10"/>
      <c r="O14" s="10"/>
    </row>
    <row r="15" spans="2:15" ht="15" customHeight="1" x14ac:dyDescent="0.3">
      <c r="B15" s="9"/>
      <c r="C15" s="8"/>
      <c r="D15" s="8" t="s">
        <v>32</v>
      </c>
      <c r="E15" s="8"/>
      <c r="F15" s="8"/>
      <c r="G15" s="9" t="s">
        <v>6</v>
      </c>
      <c r="H15" s="4">
        <v>10000000</v>
      </c>
      <c r="I15" s="10"/>
      <c r="J15" s="15"/>
      <c r="K15" s="14"/>
      <c r="L15" s="15"/>
      <c r="M15" s="10"/>
      <c r="N15" s="10"/>
      <c r="O15" s="10"/>
    </row>
    <row r="16" spans="2:15" ht="15" customHeight="1" x14ac:dyDescent="0.3">
      <c r="B16" s="9"/>
      <c r="C16" s="8"/>
      <c r="D16" s="8" t="s">
        <v>31</v>
      </c>
      <c r="E16" s="8"/>
      <c r="F16" s="8"/>
      <c r="G16" s="9" t="s">
        <v>7</v>
      </c>
      <c r="H16" s="4">
        <v>3000000</v>
      </c>
      <c r="I16" s="10"/>
      <c r="J16" s="14"/>
      <c r="K16" s="14"/>
      <c r="L16" s="15"/>
      <c r="M16" s="10"/>
      <c r="N16" s="10"/>
      <c r="O16" s="10"/>
    </row>
    <row r="17" spans="2:15" ht="15" customHeight="1" x14ac:dyDescent="0.3">
      <c r="B17" s="9"/>
      <c r="C17" s="8" t="s">
        <v>23</v>
      </c>
      <c r="D17" s="8"/>
      <c r="E17" s="8"/>
      <c r="F17" s="8"/>
      <c r="G17" s="6" t="s">
        <v>8</v>
      </c>
      <c r="H17" s="73">
        <v>230000000</v>
      </c>
      <c r="I17" s="10"/>
      <c r="J17" s="14"/>
      <c r="K17" s="14"/>
      <c r="L17" s="15"/>
      <c r="M17" s="10"/>
      <c r="N17" s="10"/>
      <c r="O17" s="10"/>
    </row>
    <row r="18" spans="2:15" ht="15" customHeight="1" x14ac:dyDescent="0.3">
      <c r="B18" s="12" t="s">
        <v>37</v>
      </c>
      <c r="C18" s="12"/>
      <c r="D18" s="12"/>
      <c r="E18" s="12"/>
      <c r="F18" s="12"/>
      <c r="G18" s="7" t="s">
        <v>38</v>
      </c>
      <c r="H18" s="5">
        <f>SUM(H19)</f>
        <v>65000000</v>
      </c>
      <c r="I18" s="10"/>
      <c r="J18" s="15"/>
      <c r="K18" s="14"/>
      <c r="L18" s="15"/>
      <c r="M18" s="10"/>
      <c r="N18" s="10"/>
      <c r="O18" s="10"/>
    </row>
    <row r="19" spans="2:15" ht="15" customHeight="1" x14ac:dyDescent="0.3">
      <c r="B19" s="9"/>
      <c r="C19" s="8" t="s">
        <v>23</v>
      </c>
      <c r="D19" s="8" t="s">
        <v>172</v>
      </c>
      <c r="E19" s="8"/>
      <c r="F19" s="8"/>
      <c r="G19" s="9" t="s">
        <v>180</v>
      </c>
      <c r="H19" s="4">
        <v>65000000</v>
      </c>
      <c r="I19" s="10"/>
      <c r="J19" s="15"/>
      <c r="K19" s="14"/>
      <c r="L19" s="15"/>
      <c r="M19" s="10"/>
      <c r="N19" s="10"/>
      <c r="O19" s="10"/>
    </row>
    <row r="20" spans="2:15" ht="15" customHeight="1" x14ac:dyDescent="0.3">
      <c r="B20" s="12" t="s">
        <v>43</v>
      </c>
      <c r="C20" s="12"/>
      <c r="D20" s="12"/>
      <c r="E20" s="12"/>
      <c r="F20" s="12"/>
      <c r="G20" s="7" t="s">
        <v>40</v>
      </c>
      <c r="H20" s="5">
        <f>SUM(H21)</f>
        <v>10000000</v>
      </c>
      <c r="I20" s="10"/>
      <c r="J20" s="15"/>
      <c r="K20" s="14"/>
      <c r="L20" s="15"/>
      <c r="M20" s="10"/>
      <c r="N20" s="10"/>
      <c r="O20" s="10"/>
    </row>
    <row r="21" spans="2:15" ht="15" customHeight="1" x14ac:dyDescent="0.3">
      <c r="B21" s="9"/>
      <c r="C21" s="8" t="s">
        <v>23</v>
      </c>
      <c r="D21" s="8"/>
      <c r="E21" s="8"/>
      <c r="F21" s="8"/>
      <c r="G21" s="9" t="s">
        <v>9</v>
      </c>
      <c r="H21" s="4">
        <v>10000000</v>
      </c>
      <c r="I21" s="10"/>
      <c r="J21" s="15"/>
      <c r="K21" s="14"/>
      <c r="L21" s="15"/>
      <c r="M21" s="10"/>
      <c r="N21" s="10"/>
      <c r="O21" s="10"/>
    </row>
    <row r="22" spans="2:15" ht="15" customHeight="1" x14ac:dyDescent="0.3">
      <c r="B22" s="12" t="s">
        <v>42</v>
      </c>
      <c r="C22" s="12"/>
      <c r="D22" s="12"/>
      <c r="E22" s="12"/>
      <c r="F22" s="12"/>
      <c r="G22" s="7" t="s">
        <v>41</v>
      </c>
      <c r="H22" s="5">
        <f>SUM(H23:H35)</f>
        <v>1273400000</v>
      </c>
      <c r="I22" s="10"/>
      <c r="J22" s="15"/>
      <c r="K22" s="14"/>
      <c r="L22" s="15"/>
      <c r="M22" s="10"/>
      <c r="N22" s="10"/>
      <c r="O22" s="10"/>
    </row>
    <row r="23" spans="2:15" ht="22.8" customHeight="1" x14ac:dyDescent="0.3">
      <c r="B23" s="9"/>
      <c r="C23" s="8" t="s">
        <v>24</v>
      </c>
      <c r="D23" s="8" t="s">
        <v>32</v>
      </c>
      <c r="E23" s="8"/>
      <c r="F23" s="8"/>
      <c r="G23" s="9" t="s">
        <v>10</v>
      </c>
      <c r="H23" s="4">
        <v>10000000</v>
      </c>
      <c r="I23" s="10"/>
      <c r="J23" s="15"/>
      <c r="K23" s="14"/>
      <c r="L23" s="15"/>
      <c r="M23" s="10"/>
      <c r="N23" s="10"/>
      <c r="O23" s="10"/>
    </row>
    <row r="24" spans="2:15" ht="15" customHeight="1" x14ac:dyDescent="0.3">
      <c r="B24" s="9"/>
      <c r="C24" s="8" t="s">
        <v>34</v>
      </c>
      <c r="D24" s="8" t="s">
        <v>28</v>
      </c>
      <c r="E24" s="8" t="s">
        <v>28</v>
      </c>
      <c r="F24" s="8"/>
      <c r="G24" s="9" t="s">
        <v>11</v>
      </c>
      <c r="H24" s="4">
        <v>45000000</v>
      </c>
      <c r="I24" s="10"/>
      <c r="J24" s="15"/>
      <c r="K24" s="14"/>
      <c r="L24" s="15"/>
      <c r="M24" s="10"/>
      <c r="N24" s="10"/>
      <c r="O24" s="10"/>
    </row>
    <row r="25" spans="2:15" ht="20.399999999999999" customHeight="1" x14ac:dyDescent="0.3">
      <c r="B25" s="9"/>
      <c r="C25" s="8"/>
      <c r="D25" s="8"/>
      <c r="E25" s="8" t="s">
        <v>31</v>
      </c>
      <c r="F25" s="8"/>
      <c r="G25" s="9" t="s">
        <v>199</v>
      </c>
      <c r="H25" s="4">
        <v>1000000</v>
      </c>
      <c r="I25" s="10"/>
      <c r="J25" s="15"/>
      <c r="K25" s="14"/>
      <c r="L25" s="15"/>
      <c r="M25" s="10"/>
      <c r="N25" s="10"/>
      <c r="O25" s="10"/>
    </row>
    <row r="26" spans="2:15" ht="15" customHeight="1" x14ac:dyDescent="0.3">
      <c r="B26" s="9"/>
      <c r="C26" s="8"/>
      <c r="D26" s="8" t="s">
        <v>32</v>
      </c>
      <c r="E26" s="8" t="s">
        <v>32</v>
      </c>
      <c r="F26" s="8"/>
      <c r="G26" s="9" t="s">
        <v>200</v>
      </c>
      <c r="H26" s="4">
        <v>600000</v>
      </c>
      <c r="I26" s="10"/>
      <c r="J26" s="15"/>
      <c r="K26" s="14"/>
      <c r="L26" s="15"/>
      <c r="M26" s="10"/>
      <c r="N26" s="10"/>
      <c r="O26" s="10"/>
    </row>
    <row r="27" spans="2:15" ht="15" customHeight="1" x14ac:dyDescent="0.3">
      <c r="B27" s="9"/>
      <c r="C27" s="8"/>
      <c r="D27" s="8" t="s">
        <v>29</v>
      </c>
      <c r="E27" s="8"/>
      <c r="F27" s="8"/>
      <c r="G27" s="9" t="s">
        <v>12</v>
      </c>
      <c r="H27" s="4">
        <v>500000</v>
      </c>
      <c r="I27" s="10"/>
      <c r="J27" s="14"/>
      <c r="K27" s="14"/>
      <c r="L27" s="15"/>
      <c r="M27" s="10"/>
      <c r="N27" s="10"/>
      <c r="O27" s="10"/>
    </row>
    <row r="28" spans="2:15" ht="15" customHeight="1" x14ac:dyDescent="0.3">
      <c r="B28" s="9"/>
      <c r="C28" s="8"/>
      <c r="D28" s="8" t="s">
        <v>30</v>
      </c>
      <c r="E28" s="8"/>
      <c r="F28" s="8"/>
      <c r="G28" s="9" t="s">
        <v>13</v>
      </c>
      <c r="H28" s="4">
        <v>500000</v>
      </c>
      <c r="I28" s="10"/>
      <c r="J28" s="14"/>
      <c r="K28" s="14"/>
      <c r="L28" s="15"/>
      <c r="M28" s="10"/>
      <c r="N28" s="10"/>
      <c r="O28" s="10"/>
    </row>
    <row r="29" spans="2:15" ht="21" customHeight="1" x14ac:dyDescent="0.3">
      <c r="B29" s="9"/>
      <c r="C29" s="8"/>
      <c r="D29" s="8" t="s">
        <v>33</v>
      </c>
      <c r="E29" s="8"/>
      <c r="F29" s="8"/>
      <c r="G29" s="9" t="s">
        <v>14</v>
      </c>
      <c r="H29" s="4">
        <v>1000000</v>
      </c>
      <c r="I29" s="10"/>
      <c r="J29" s="14"/>
      <c r="K29" s="14"/>
      <c r="L29" s="15"/>
      <c r="M29" s="10"/>
      <c r="N29" s="10"/>
      <c r="O29" s="10"/>
    </row>
    <row r="30" spans="2:15" ht="21" customHeight="1" x14ac:dyDescent="0.3">
      <c r="B30" s="9"/>
      <c r="C30" s="8"/>
      <c r="D30" s="8" t="s">
        <v>50</v>
      </c>
      <c r="E30" s="8"/>
      <c r="F30" s="8"/>
      <c r="G30" s="9" t="s">
        <v>15</v>
      </c>
      <c r="H30" s="4">
        <v>5000000</v>
      </c>
      <c r="I30" s="10"/>
      <c r="J30" s="14"/>
      <c r="K30" s="14"/>
      <c r="L30" s="15"/>
      <c r="M30" s="10"/>
      <c r="N30" s="10"/>
      <c r="O30" s="10"/>
    </row>
    <row r="31" spans="2:15" ht="15" customHeight="1" x14ac:dyDescent="0.3">
      <c r="B31" s="9"/>
      <c r="C31" s="8"/>
      <c r="D31" s="8" t="s">
        <v>51</v>
      </c>
      <c r="E31" s="8"/>
      <c r="F31" s="8"/>
      <c r="G31" s="9" t="s">
        <v>9</v>
      </c>
      <c r="H31" s="4">
        <v>5000000</v>
      </c>
      <c r="I31" s="10"/>
      <c r="J31" s="14"/>
      <c r="K31" s="14"/>
      <c r="L31" s="15"/>
      <c r="M31" s="10"/>
      <c r="N31" s="10"/>
      <c r="O31" s="10"/>
    </row>
    <row r="32" spans="2:15" ht="15" customHeight="1" x14ac:dyDescent="0.3">
      <c r="B32" s="9"/>
      <c r="C32" s="8" t="s">
        <v>23</v>
      </c>
      <c r="D32" s="8" t="s">
        <v>28</v>
      </c>
      <c r="E32" s="8"/>
      <c r="F32" s="8"/>
      <c r="G32" s="9" t="s">
        <v>16</v>
      </c>
      <c r="H32" s="4">
        <v>1200000000</v>
      </c>
      <c r="I32" s="10"/>
      <c r="J32" s="14"/>
      <c r="K32" s="14"/>
      <c r="L32" s="15"/>
      <c r="M32" s="10"/>
      <c r="N32" s="10"/>
      <c r="O32" s="10"/>
    </row>
    <row r="33" spans="2:15" ht="15" customHeight="1" x14ac:dyDescent="0.3">
      <c r="B33" s="9"/>
      <c r="C33" s="8" t="s">
        <v>48</v>
      </c>
      <c r="D33" s="8" t="s">
        <v>28</v>
      </c>
      <c r="E33" s="8"/>
      <c r="F33" s="8"/>
      <c r="G33" s="9" t="s">
        <v>17</v>
      </c>
      <c r="H33" s="4">
        <v>300000</v>
      </c>
      <c r="I33" s="10"/>
      <c r="J33" s="14"/>
      <c r="K33" s="14"/>
      <c r="L33" s="15"/>
      <c r="M33" s="10"/>
      <c r="N33" s="10"/>
      <c r="O33" s="10"/>
    </row>
    <row r="34" spans="2:15" ht="21.6" customHeight="1" x14ac:dyDescent="0.3">
      <c r="B34" s="9"/>
      <c r="C34" s="8" t="s">
        <v>49</v>
      </c>
      <c r="D34" s="8" t="s">
        <v>28</v>
      </c>
      <c r="E34" s="8"/>
      <c r="F34" s="8"/>
      <c r="G34" s="9" t="s">
        <v>18</v>
      </c>
      <c r="H34" s="4">
        <v>4000000</v>
      </c>
      <c r="I34" s="10"/>
      <c r="J34" s="10"/>
      <c r="K34" s="10"/>
      <c r="L34" s="10"/>
      <c r="M34" s="10"/>
      <c r="N34" s="10"/>
      <c r="O34" s="10"/>
    </row>
    <row r="35" spans="2:15" ht="15" customHeight="1" x14ac:dyDescent="0.3">
      <c r="B35" s="9"/>
      <c r="C35" s="8"/>
      <c r="D35" s="8" t="s">
        <v>31</v>
      </c>
      <c r="E35" s="8"/>
      <c r="F35" s="8"/>
      <c r="G35" s="9" t="s">
        <v>19</v>
      </c>
      <c r="H35" s="4">
        <v>500000</v>
      </c>
      <c r="I35" s="10"/>
      <c r="J35" s="10"/>
      <c r="K35" s="10"/>
      <c r="L35" s="10"/>
      <c r="M35" s="10"/>
      <c r="N35" s="10"/>
      <c r="O35" s="10"/>
    </row>
    <row r="36" spans="2:15" ht="15" customHeight="1" x14ac:dyDescent="0.3">
      <c r="B36" s="12" t="s">
        <v>44</v>
      </c>
      <c r="C36" s="12"/>
      <c r="D36" s="12"/>
      <c r="E36" s="12"/>
      <c r="F36" s="12"/>
      <c r="G36" s="7" t="s">
        <v>45</v>
      </c>
      <c r="H36" s="5">
        <f>SUM(H37)</f>
        <v>5000000</v>
      </c>
      <c r="I36" s="10"/>
      <c r="J36" s="10"/>
      <c r="K36" s="10"/>
      <c r="L36" s="10"/>
      <c r="M36" s="10"/>
      <c r="N36" s="10"/>
      <c r="O36" s="10"/>
    </row>
    <row r="37" spans="2:15" ht="15" customHeight="1" x14ac:dyDescent="0.3">
      <c r="B37" s="9"/>
      <c r="C37" s="8" t="s">
        <v>23</v>
      </c>
      <c r="D37" s="8"/>
      <c r="E37" s="8"/>
      <c r="F37" s="8"/>
      <c r="G37" s="9" t="s">
        <v>20</v>
      </c>
      <c r="H37" s="4">
        <v>5000000</v>
      </c>
      <c r="I37" s="10"/>
      <c r="J37" s="10"/>
      <c r="K37" s="10"/>
      <c r="L37" s="10"/>
      <c r="M37" s="10"/>
      <c r="N37" s="10"/>
      <c r="O37" s="10"/>
    </row>
    <row r="38" spans="2:15" ht="15" customHeight="1" x14ac:dyDescent="0.3">
      <c r="B38" s="12" t="s">
        <v>154</v>
      </c>
      <c r="C38" s="12"/>
      <c r="D38" s="12"/>
      <c r="E38" s="12"/>
      <c r="F38" s="12"/>
      <c r="G38" s="7" t="s">
        <v>201</v>
      </c>
      <c r="H38" s="5">
        <f>SUM(H39:H40)</f>
        <v>42885000</v>
      </c>
      <c r="I38" s="10"/>
      <c r="J38" s="10"/>
      <c r="K38" s="10"/>
      <c r="L38" s="10"/>
      <c r="M38" s="10"/>
      <c r="N38" s="10"/>
      <c r="O38" s="10"/>
    </row>
    <row r="39" spans="2:15" ht="15" customHeight="1" x14ac:dyDescent="0.3">
      <c r="B39" s="9"/>
      <c r="C39" s="8" t="s">
        <v>44</v>
      </c>
      <c r="D39" s="8" t="s">
        <v>28</v>
      </c>
      <c r="E39" s="8"/>
      <c r="F39" s="8"/>
      <c r="G39" s="9" t="s">
        <v>202</v>
      </c>
      <c r="H39" s="4">
        <v>17780000</v>
      </c>
      <c r="I39" s="10"/>
      <c r="J39" s="10"/>
      <c r="K39" s="10"/>
      <c r="L39" s="10"/>
      <c r="M39" s="10"/>
      <c r="N39" s="10"/>
      <c r="O39" s="10"/>
    </row>
    <row r="40" spans="2:15" ht="15" customHeight="1" x14ac:dyDescent="0.3">
      <c r="B40" s="9"/>
      <c r="C40" s="8"/>
      <c r="D40" s="8" t="s">
        <v>32</v>
      </c>
      <c r="E40" s="8"/>
      <c r="F40" s="8"/>
      <c r="G40" s="19" t="s">
        <v>218</v>
      </c>
      <c r="H40" s="4">
        <v>25105000</v>
      </c>
      <c r="I40" s="10"/>
      <c r="J40" s="10"/>
      <c r="K40" s="10"/>
      <c r="L40" s="10"/>
      <c r="M40" s="10"/>
      <c r="N40" s="10"/>
      <c r="O40" s="10"/>
    </row>
    <row r="41" spans="2:15" ht="15" customHeight="1" x14ac:dyDescent="0.3">
      <c r="B41" s="12" t="s">
        <v>46</v>
      </c>
      <c r="C41" s="12"/>
      <c r="D41" s="12"/>
      <c r="E41" s="12"/>
      <c r="F41" s="12"/>
      <c r="G41" s="7" t="s">
        <v>47</v>
      </c>
      <c r="H41" s="5">
        <f>SUM(H42:H44)</f>
        <v>2495000000</v>
      </c>
      <c r="I41" s="10"/>
      <c r="J41" s="10"/>
      <c r="K41" s="10"/>
      <c r="L41" s="10"/>
      <c r="M41" s="10"/>
      <c r="N41" s="10"/>
      <c r="O41" s="10"/>
    </row>
    <row r="42" spans="2:15" ht="15" customHeight="1" x14ac:dyDescent="0.3">
      <c r="B42" s="9"/>
      <c r="C42" s="8" t="s">
        <v>23</v>
      </c>
      <c r="D42" s="8" t="s">
        <v>32</v>
      </c>
      <c r="E42" s="8" t="s">
        <v>28</v>
      </c>
      <c r="F42" s="8"/>
      <c r="G42" s="9" t="s">
        <v>21</v>
      </c>
      <c r="H42" s="4">
        <v>45000000</v>
      </c>
      <c r="I42" s="10"/>
      <c r="J42" s="10"/>
      <c r="K42" s="10"/>
      <c r="L42" s="10"/>
      <c r="M42" s="10"/>
      <c r="N42" s="10"/>
      <c r="O42" s="10"/>
    </row>
    <row r="43" spans="2:15" ht="15" customHeight="1" x14ac:dyDescent="0.3">
      <c r="B43" s="9"/>
      <c r="C43" s="8"/>
      <c r="D43" s="8" t="s">
        <v>33</v>
      </c>
      <c r="E43" s="8" t="s">
        <v>28</v>
      </c>
      <c r="F43" s="8"/>
      <c r="G43" s="9" t="s">
        <v>22</v>
      </c>
      <c r="H43" s="4">
        <v>1250000000</v>
      </c>
      <c r="I43" s="10"/>
      <c r="J43" s="10"/>
      <c r="K43" s="10"/>
      <c r="L43" s="10"/>
      <c r="M43" s="10"/>
      <c r="N43" s="10"/>
      <c r="O43" s="10"/>
    </row>
    <row r="44" spans="2:15" ht="15" customHeight="1" x14ac:dyDescent="0.3">
      <c r="B44" s="9"/>
      <c r="C44" s="8"/>
      <c r="D44" s="8" t="s">
        <v>172</v>
      </c>
      <c r="E44" s="8"/>
      <c r="F44" s="8"/>
      <c r="G44" s="9" t="s">
        <v>194</v>
      </c>
      <c r="H44" s="4">
        <v>1200000000</v>
      </c>
      <c r="I44" s="10"/>
      <c r="J44" s="10"/>
      <c r="K44" s="10"/>
      <c r="L44" s="10"/>
      <c r="M44" s="10"/>
      <c r="N44" s="10"/>
      <c r="O44" s="10"/>
    </row>
    <row r="45" spans="2:15" ht="15" customHeight="1" x14ac:dyDescent="0.3">
      <c r="B45" s="69" t="s">
        <v>181</v>
      </c>
      <c r="C45" s="70"/>
      <c r="D45" s="70"/>
      <c r="E45" s="70"/>
      <c r="F45" s="70"/>
      <c r="G45" s="71"/>
      <c r="H45" s="62">
        <f>SUM(H5+H18+H20+H22+H36+H38+H41)</f>
        <v>6513785000</v>
      </c>
      <c r="I45" s="10"/>
      <c r="J45" s="10"/>
      <c r="K45" s="10"/>
      <c r="L45" s="10"/>
      <c r="M45" s="10"/>
      <c r="N45" s="10"/>
      <c r="O45" s="10"/>
    </row>
    <row r="46" spans="2:15" ht="15" customHeight="1" x14ac:dyDescent="0.3">
      <c r="B46" s="10"/>
      <c r="C46" s="16"/>
      <c r="D46" s="16"/>
      <c r="E46" s="16"/>
      <c r="F46" s="16"/>
      <c r="G46" s="10"/>
      <c r="H46" s="10"/>
      <c r="I46" s="10"/>
      <c r="J46" s="10"/>
      <c r="K46" s="10"/>
      <c r="L46" s="10"/>
      <c r="M46" s="10"/>
      <c r="N46" s="10"/>
      <c r="O46" s="10"/>
    </row>
    <row r="47" spans="2:15" ht="15" customHeight="1" x14ac:dyDescent="0.3">
      <c r="B47" s="10"/>
      <c r="C47" s="16"/>
      <c r="D47" s="16"/>
      <c r="E47" s="16"/>
      <c r="F47" s="16"/>
      <c r="G47" s="10"/>
      <c r="H47" s="10"/>
      <c r="I47" s="10"/>
      <c r="J47" s="10"/>
      <c r="K47" s="10"/>
      <c r="L47" s="10"/>
      <c r="M47" s="10"/>
      <c r="N47" s="10"/>
      <c r="O47" s="10"/>
    </row>
    <row r="48" spans="2:15" ht="36" customHeight="1" x14ac:dyDescent="0.3">
      <c r="B48" s="63" t="s">
        <v>52</v>
      </c>
      <c r="C48" s="64"/>
      <c r="D48" s="64"/>
      <c r="E48" s="64"/>
      <c r="F48" s="65"/>
      <c r="G48" s="21" t="s">
        <v>53</v>
      </c>
      <c r="H48" s="21" t="s">
        <v>54</v>
      </c>
      <c r="I48" s="21" t="s">
        <v>182</v>
      </c>
      <c r="J48" s="21" t="s">
        <v>55</v>
      </c>
      <c r="K48" s="21" t="s">
        <v>56</v>
      </c>
      <c r="L48" s="21" t="s">
        <v>57</v>
      </c>
      <c r="M48" s="21" t="s">
        <v>58</v>
      </c>
      <c r="N48" s="22" t="s">
        <v>59</v>
      </c>
      <c r="O48" s="10"/>
    </row>
    <row r="49" spans="2:15" ht="24" customHeight="1" x14ac:dyDescent="0.3">
      <c r="B49" s="66">
        <v>21</v>
      </c>
      <c r="C49" s="67"/>
      <c r="D49" s="67"/>
      <c r="E49" s="67"/>
      <c r="F49" s="68"/>
      <c r="G49" s="23" t="s">
        <v>60</v>
      </c>
      <c r="H49" s="24">
        <f>SUM(H50+H78+H102+H106)</f>
        <v>1509100000</v>
      </c>
      <c r="I49" s="24">
        <f t="shared" ref="I49" si="0">SUM(I50+I78+I102+I106)</f>
        <v>60000000</v>
      </c>
      <c r="J49" s="24"/>
      <c r="K49" s="24"/>
      <c r="L49" s="24"/>
      <c r="M49" s="24">
        <f>SUM(M110)</f>
        <v>10000000</v>
      </c>
      <c r="N49" s="25">
        <f>SUM(H49:M49)</f>
        <v>1579100000</v>
      </c>
      <c r="O49" s="10"/>
    </row>
    <row r="50" spans="2:15" ht="24" customHeight="1" x14ac:dyDescent="0.3">
      <c r="B50" s="26"/>
      <c r="C50" s="27" t="s">
        <v>24</v>
      </c>
      <c r="D50" s="28"/>
      <c r="E50" s="28"/>
      <c r="F50" s="29"/>
      <c r="G50" s="30" t="s">
        <v>61</v>
      </c>
      <c r="H50" s="31">
        <f>SUM(H51:H77)</f>
        <v>987300000</v>
      </c>
      <c r="I50" s="31"/>
      <c r="J50" s="31"/>
      <c r="K50" s="31"/>
      <c r="L50" s="31"/>
      <c r="M50" s="31"/>
      <c r="N50" s="32">
        <f>SUM(N51:N77)</f>
        <v>987300000</v>
      </c>
      <c r="O50" s="10"/>
    </row>
    <row r="51" spans="2:15" ht="24" customHeight="1" x14ac:dyDescent="0.3">
      <c r="B51" s="33"/>
      <c r="C51" s="34"/>
      <c r="D51" s="34" t="s">
        <v>28</v>
      </c>
      <c r="E51" s="34" t="s">
        <v>28</v>
      </c>
      <c r="F51" s="34"/>
      <c r="G51" s="33" t="s">
        <v>62</v>
      </c>
      <c r="H51" s="35">
        <v>190000000</v>
      </c>
      <c r="I51" s="35"/>
      <c r="J51" s="35"/>
      <c r="K51" s="35"/>
      <c r="L51" s="35"/>
      <c r="M51" s="35"/>
      <c r="N51" s="36">
        <f>SUM(H51:M51)</f>
        <v>190000000</v>
      </c>
      <c r="O51" s="10"/>
    </row>
    <row r="52" spans="2:15" ht="24" customHeight="1" x14ac:dyDescent="0.3">
      <c r="B52" s="33"/>
      <c r="C52" s="34"/>
      <c r="D52" s="34"/>
      <c r="E52" s="34" t="s">
        <v>32</v>
      </c>
      <c r="F52" s="34" t="s">
        <v>32</v>
      </c>
      <c r="G52" s="33" t="s">
        <v>184</v>
      </c>
      <c r="H52" s="35">
        <v>25000000</v>
      </c>
      <c r="I52" s="35"/>
      <c r="J52" s="35"/>
      <c r="K52" s="35"/>
      <c r="L52" s="35"/>
      <c r="M52" s="35"/>
      <c r="N52" s="36">
        <f t="shared" ref="N52:N77" si="1">SUM(H52:M52)</f>
        <v>25000000</v>
      </c>
      <c r="O52" s="10"/>
    </row>
    <row r="53" spans="2:15" ht="24" customHeight="1" x14ac:dyDescent="0.3">
      <c r="B53" s="33"/>
      <c r="C53" s="34"/>
      <c r="D53" s="34"/>
      <c r="E53" s="34" t="s">
        <v>29</v>
      </c>
      <c r="F53" s="34" t="s">
        <v>28</v>
      </c>
      <c r="G53" s="33" t="s">
        <v>63</v>
      </c>
      <c r="H53" s="35">
        <v>44000000</v>
      </c>
      <c r="I53" s="35"/>
      <c r="J53" s="35"/>
      <c r="K53" s="35"/>
      <c r="L53" s="35"/>
      <c r="M53" s="35"/>
      <c r="N53" s="36">
        <f t="shared" si="1"/>
        <v>44000000</v>
      </c>
      <c r="O53" s="10"/>
    </row>
    <row r="54" spans="2:15" ht="24" customHeight="1" x14ac:dyDescent="0.3">
      <c r="B54" s="33"/>
      <c r="C54" s="34"/>
      <c r="D54" s="34"/>
      <c r="E54" s="34" t="s">
        <v>30</v>
      </c>
      <c r="F54" s="34" t="s">
        <v>28</v>
      </c>
      <c r="G54" s="33" t="s">
        <v>64</v>
      </c>
      <c r="H54" s="35">
        <v>85000000</v>
      </c>
      <c r="I54" s="35"/>
      <c r="J54" s="35"/>
      <c r="K54" s="35"/>
      <c r="L54" s="35"/>
      <c r="M54" s="35"/>
      <c r="N54" s="36">
        <f t="shared" si="1"/>
        <v>85000000</v>
      </c>
      <c r="O54" s="10"/>
    </row>
    <row r="55" spans="2:15" ht="24" customHeight="1" x14ac:dyDescent="0.3">
      <c r="B55" s="33"/>
      <c r="C55" s="34"/>
      <c r="D55" s="34"/>
      <c r="E55" s="34" t="s">
        <v>39</v>
      </c>
      <c r="F55" s="34" t="s">
        <v>28</v>
      </c>
      <c r="G55" s="33" t="s">
        <v>65</v>
      </c>
      <c r="H55" s="35">
        <v>200000000</v>
      </c>
      <c r="I55" s="35"/>
      <c r="J55" s="35"/>
      <c r="K55" s="35"/>
      <c r="L55" s="35"/>
      <c r="M55" s="35"/>
      <c r="N55" s="36">
        <f t="shared" si="1"/>
        <v>200000000</v>
      </c>
      <c r="O55" s="10"/>
    </row>
    <row r="56" spans="2:15" ht="24" customHeight="1" x14ac:dyDescent="0.3">
      <c r="B56" s="33"/>
      <c r="C56" s="34"/>
      <c r="D56" s="34"/>
      <c r="E56" s="34" t="s">
        <v>66</v>
      </c>
      <c r="F56" s="34" t="s">
        <v>33</v>
      </c>
      <c r="G56" s="33" t="s">
        <v>67</v>
      </c>
      <c r="H56" s="35">
        <v>18000000</v>
      </c>
      <c r="I56" s="35"/>
      <c r="J56" s="35"/>
      <c r="K56" s="35"/>
      <c r="L56" s="35"/>
      <c r="M56" s="35"/>
      <c r="N56" s="36">
        <f t="shared" si="1"/>
        <v>18000000</v>
      </c>
      <c r="O56" s="10"/>
    </row>
    <row r="57" spans="2:15" ht="24" customHeight="1" x14ac:dyDescent="0.3">
      <c r="B57" s="33"/>
      <c r="C57" s="34"/>
      <c r="D57" s="34"/>
      <c r="E57" s="34" t="s">
        <v>68</v>
      </c>
      <c r="F57" s="34" t="s">
        <v>28</v>
      </c>
      <c r="G57" s="33" t="s">
        <v>69</v>
      </c>
      <c r="H57" s="35">
        <v>500000</v>
      </c>
      <c r="I57" s="35"/>
      <c r="J57" s="35"/>
      <c r="K57" s="35"/>
      <c r="L57" s="35"/>
      <c r="M57" s="35"/>
      <c r="N57" s="36">
        <f t="shared" si="1"/>
        <v>500000</v>
      </c>
      <c r="O57" s="10"/>
    </row>
    <row r="58" spans="2:15" ht="24" customHeight="1" x14ac:dyDescent="0.3">
      <c r="B58" s="33"/>
      <c r="C58" s="34"/>
      <c r="D58" s="34"/>
      <c r="E58" s="34" t="s">
        <v>70</v>
      </c>
      <c r="F58" s="34" t="s">
        <v>28</v>
      </c>
      <c r="G58" s="33" t="s">
        <v>71</v>
      </c>
      <c r="H58" s="35">
        <v>42000000</v>
      </c>
      <c r="I58" s="35"/>
      <c r="J58" s="35"/>
      <c r="K58" s="35"/>
      <c r="L58" s="35"/>
      <c r="M58" s="35"/>
      <c r="N58" s="36">
        <f t="shared" si="1"/>
        <v>42000000</v>
      </c>
      <c r="O58" s="10"/>
    </row>
    <row r="59" spans="2:15" ht="24" customHeight="1" x14ac:dyDescent="0.3">
      <c r="B59" s="33"/>
      <c r="C59" s="34"/>
      <c r="D59" s="34"/>
      <c r="E59" s="34"/>
      <c r="F59" s="34" t="s">
        <v>32</v>
      </c>
      <c r="G59" s="33" t="s">
        <v>72</v>
      </c>
      <c r="H59" s="35">
        <v>16000000</v>
      </c>
      <c r="I59" s="35"/>
      <c r="J59" s="35"/>
      <c r="K59" s="35"/>
      <c r="L59" s="35"/>
      <c r="M59" s="35"/>
      <c r="N59" s="36">
        <f t="shared" si="1"/>
        <v>16000000</v>
      </c>
      <c r="O59" s="10"/>
    </row>
    <row r="60" spans="2:15" ht="24" customHeight="1" x14ac:dyDescent="0.3">
      <c r="B60" s="33"/>
      <c r="C60" s="34"/>
      <c r="D60" s="34"/>
      <c r="E60" s="34"/>
      <c r="F60" s="34" t="s">
        <v>29</v>
      </c>
      <c r="G60" s="33" t="s">
        <v>73</v>
      </c>
      <c r="H60" s="35">
        <v>38000000</v>
      </c>
      <c r="I60" s="35"/>
      <c r="J60" s="35"/>
      <c r="K60" s="35"/>
      <c r="L60" s="35"/>
      <c r="M60" s="35"/>
      <c r="N60" s="36">
        <f t="shared" si="1"/>
        <v>38000000</v>
      </c>
      <c r="O60" s="10"/>
    </row>
    <row r="61" spans="2:15" ht="24" customHeight="1" x14ac:dyDescent="0.3">
      <c r="B61" s="33"/>
      <c r="C61" s="34"/>
      <c r="D61" s="34"/>
      <c r="E61" s="34"/>
      <c r="F61" s="34" t="s">
        <v>31</v>
      </c>
      <c r="G61" s="33" t="s">
        <v>74</v>
      </c>
      <c r="H61" s="35">
        <v>14000000</v>
      </c>
      <c r="I61" s="35"/>
      <c r="J61" s="35"/>
      <c r="K61" s="35"/>
      <c r="L61" s="35"/>
      <c r="M61" s="35"/>
      <c r="N61" s="36">
        <f t="shared" si="1"/>
        <v>14000000</v>
      </c>
      <c r="O61" s="10"/>
    </row>
    <row r="62" spans="2:15" ht="24" customHeight="1" x14ac:dyDescent="0.3">
      <c r="B62" s="33"/>
      <c r="C62" s="34"/>
      <c r="D62" s="34"/>
      <c r="E62" s="34" t="s">
        <v>75</v>
      </c>
      <c r="F62" s="34" t="s">
        <v>28</v>
      </c>
      <c r="G62" s="33" t="s">
        <v>76</v>
      </c>
      <c r="H62" s="35">
        <v>22000000</v>
      </c>
      <c r="I62" s="35"/>
      <c r="J62" s="35"/>
      <c r="K62" s="35"/>
      <c r="L62" s="35"/>
      <c r="M62" s="35"/>
      <c r="N62" s="36">
        <f t="shared" si="1"/>
        <v>22000000</v>
      </c>
      <c r="O62" s="10"/>
    </row>
    <row r="63" spans="2:15" ht="24" customHeight="1" x14ac:dyDescent="0.3">
      <c r="B63" s="33"/>
      <c r="C63" s="34"/>
      <c r="D63" s="34"/>
      <c r="E63" s="34" t="s">
        <v>77</v>
      </c>
      <c r="F63" s="34" t="s">
        <v>28</v>
      </c>
      <c r="G63" s="33" t="s">
        <v>78</v>
      </c>
      <c r="H63" s="35">
        <v>8000000</v>
      </c>
      <c r="I63" s="35"/>
      <c r="J63" s="35"/>
      <c r="K63" s="35"/>
      <c r="L63" s="35"/>
      <c r="M63" s="35"/>
      <c r="N63" s="36">
        <f t="shared" si="1"/>
        <v>8000000</v>
      </c>
      <c r="O63" s="10"/>
    </row>
    <row r="64" spans="2:15" ht="24" customHeight="1" x14ac:dyDescent="0.3">
      <c r="B64" s="33"/>
      <c r="C64" s="34"/>
      <c r="D64" s="34"/>
      <c r="E64" s="34"/>
      <c r="F64" s="34" t="s">
        <v>32</v>
      </c>
      <c r="G64" s="33" t="s">
        <v>79</v>
      </c>
      <c r="H64" s="35">
        <v>4000000</v>
      </c>
      <c r="I64" s="35"/>
      <c r="J64" s="35"/>
      <c r="K64" s="35"/>
      <c r="L64" s="35"/>
      <c r="M64" s="35"/>
      <c r="N64" s="36">
        <f t="shared" si="1"/>
        <v>4000000</v>
      </c>
      <c r="O64" s="10"/>
    </row>
    <row r="65" spans="2:15" ht="24" customHeight="1" x14ac:dyDescent="0.3">
      <c r="B65" s="33"/>
      <c r="C65" s="34"/>
      <c r="D65" s="34"/>
      <c r="E65" s="34" t="s">
        <v>80</v>
      </c>
      <c r="F65" s="34"/>
      <c r="G65" s="33" t="s">
        <v>81</v>
      </c>
      <c r="H65" s="35">
        <v>26000000</v>
      </c>
      <c r="I65" s="35"/>
      <c r="J65" s="35"/>
      <c r="K65" s="35"/>
      <c r="L65" s="35"/>
      <c r="M65" s="35"/>
      <c r="N65" s="36">
        <f t="shared" si="1"/>
        <v>26000000</v>
      </c>
      <c r="O65" s="10"/>
    </row>
    <row r="66" spans="2:15" ht="24" customHeight="1" x14ac:dyDescent="0.3">
      <c r="B66" s="33"/>
      <c r="C66" s="34"/>
      <c r="D66" s="34"/>
      <c r="E66" s="34" t="s">
        <v>82</v>
      </c>
      <c r="F66" s="34"/>
      <c r="G66" s="33" t="s">
        <v>83</v>
      </c>
      <c r="H66" s="35">
        <v>30000000</v>
      </c>
      <c r="I66" s="35"/>
      <c r="J66" s="35"/>
      <c r="K66" s="35"/>
      <c r="L66" s="35"/>
      <c r="M66" s="35"/>
      <c r="N66" s="36">
        <f t="shared" si="1"/>
        <v>30000000</v>
      </c>
      <c r="O66" s="10"/>
    </row>
    <row r="67" spans="2:15" ht="24" customHeight="1" x14ac:dyDescent="0.3">
      <c r="B67" s="33"/>
      <c r="C67" s="34"/>
      <c r="D67" s="34" t="s">
        <v>32</v>
      </c>
      <c r="E67" s="34" t="s">
        <v>28</v>
      </c>
      <c r="F67" s="34"/>
      <c r="G67" s="33" t="s">
        <v>84</v>
      </c>
      <c r="H67" s="35">
        <v>9500000</v>
      </c>
      <c r="I67" s="35"/>
      <c r="J67" s="35"/>
      <c r="K67" s="35"/>
      <c r="L67" s="35"/>
      <c r="M67" s="35"/>
      <c r="N67" s="36">
        <f t="shared" si="1"/>
        <v>9500000</v>
      </c>
      <c r="O67" s="10"/>
    </row>
    <row r="68" spans="2:15" ht="24" customHeight="1" x14ac:dyDescent="0.3">
      <c r="B68" s="33"/>
      <c r="C68" s="34"/>
      <c r="D68" s="34"/>
      <c r="E68" s="34" t="s">
        <v>32</v>
      </c>
      <c r="F68" s="34"/>
      <c r="G68" s="33" t="s">
        <v>85</v>
      </c>
      <c r="H68" s="35">
        <v>30000000</v>
      </c>
      <c r="I68" s="35"/>
      <c r="J68" s="35"/>
      <c r="K68" s="35"/>
      <c r="L68" s="35"/>
      <c r="M68" s="35"/>
      <c r="N68" s="36">
        <f t="shared" si="1"/>
        <v>30000000</v>
      </c>
      <c r="O68" s="10"/>
    </row>
    <row r="69" spans="2:15" ht="24" customHeight="1" x14ac:dyDescent="0.3">
      <c r="B69" s="33"/>
      <c r="C69" s="34"/>
      <c r="D69" s="34" t="s">
        <v>29</v>
      </c>
      <c r="E69" s="34" t="s">
        <v>28</v>
      </c>
      <c r="F69" s="34" t="s">
        <v>28</v>
      </c>
      <c r="G69" s="33" t="s">
        <v>86</v>
      </c>
      <c r="H69" s="35">
        <v>82000000</v>
      </c>
      <c r="I69" s="35"/>
      <c r="J69" s="35"/>
      <c r="K69" s="35"/>
      <c r="L69" s="35"/>
      <c r="M69" s="35"/>
      <c r="N69" s="36">
        <f t="shared" si="1"/>
        <v>82000000</v>
      </c>
      <c r="O69" s="10"/>
    </row>
    <row r="70" spans="2:15" ht="24" customHeight="1" x14ac:dyDescent="0.3">
      <c r="B70" s="33"/>
      <c r="C70" s="34"/>
      <c r="D70" s="34" t="s">
        <v>30</v>
      </c>
      <c r="E70" s="34" t="s">
        <v>33</v>
      </c>
      <c r="F70" s="34"/>
      <c r="G70" s="33" t="s">
        <v>87</v>
      </c>
      <c r="H70" s="35">
        <v>28000000</v>
      </c>
      <c r="I70" s="35"/>
      <c r="J70" s="35"/>
      <c r="K70" s="35"/>
      <c r="L70" s="35"/>
      <c r="M70" s="35"/>
      <c r="N70" s="36">
        <f t="shared" si="1"/>
        <v>28000000</v>
      </c>
      <c r="O70" s="10"/>
    </row>
    <row r="71" spans="2:15" ht="24" customHeight="1" x14ac:dyDescent="0.3">
      <c r="B71" s="33"/>
      <c r="C71" s="34"/>
      <c r="D71" s="34"/>
      <c r="E71" s="34" t="s">
        <v>50</v>
      </c>
      <c r="F71" s="34"/>
      <c r="G71" s="33" t="s">
        <v>88</v>
      </c>
      <c r="H71" s="35">
        <v>16000000</v>
      </c>
      <c r="I71" s="35"/>
      <c r="J71" s="35"/>
      <c r="K71" s="35"/>
      <c r="L71" s="35"/>
      <c r="M71" s="35"/>
      <c r="N71" s="36">
        <f t="shared" si="1"/>
        <v>16000000</v>
      </c>
      <c r="O71" s="10"/>
    </row>
    <row r="72" spans="2:15" ht="24" customHeight="1" x14ac:dyDescent="0.3">
      <c r="B72" s="33"/>
      <c r="C72" s="34"/>
      <c r="D72" s="34"/>
      <c r="E72" s="34" t="s">
        <v>39</v>
      </c>
      <c r="F72" s="34"/>
      <c r="G72" s="33" t="s">
        <v>89</v>
      </c>
      <c r="H72" s="35">
        <v>1500000</v>
      </c>
      <c r="I72" s="35"/>
      <c r="J72" s="35"/>
      <c r="K72" s="35"/>
      <c r="L72" s="35"/>
      <c r="M72" s="35"/>
      <c r="N72" s="36">
        <f t="shared" si="1"/>
        <v>1500000</v>
      </c>
      <c r="O72" s="10"/>
    </row>
    <row r="73" spans="2:15" ht="24" customHeight="1" x14ac:dyDescent="0.3">
      <c r="B73" s="33"/>
      <c r="C73" s="34"/>
      <c r="D73" s="37" t="s">
        <v>33</v>
      </c>
      <c r="E73" s="34" t="s">
        <v>28</v>
      </c>
      <c r="F73" s="34" t="s">
        <v>28</v>
      </c>
      <c r="G73" s="33" t="s">
        <v>90</v>
      </c>
      <c r="H73" s="35">
        <v>2500000</v>
      </c>
      <c r="I73" s="35"/>
      <c r="J73" s="35"/>
      <c r="K73" s="35"/>
      <c r="L73" s="35"/>
      <c r="M73" s="35"/>
      <c r="N73" s="36">
        <f t="shared" si="1"/>
        <v>2500000</v>
      </c>
      <c r="O73" s="10"/>
    </row>
    <row r="74" spans="2:15" ht="24" customHeight="1" x14ac:dyDescent="0.3">
      <c r="B74" s="33"/>
      <c r="C74" s="34"/>
      <c r="D74" s="34"/>
      <c r="E74" s="34"/>
      <c r="F74" s="34" t="s">
        <v>32</v>
      </c>
      <c r="G74" s="33" t="s">
        <v>91</v>
      </c>
      <c r="H74" s="35">
        <v>1600000</v>
      </c>
      <c r="I74" s="35"/>
      <c r="J74" s="35"/>
      <c r="K74" s="35"/>
      <c r="L74" s="35"/>
      <c r="M74" s="35"/>
      <c r="N74" s="36">
        <f t="shared" si="1"/>
        <v>1600000</v>
      </c>
      <c r="O74" s="10"/>
    </row>
    <row r="75" spans="2:15" ht="24" customHeight="1" x14ac:dyDescent="0.3">
      <c r="B75" s="33"/>
      <c r="C75" s="34"/>
      <c r="D75" s="34"/>
      <c r="E75" s="34" t="s">
        <v>32</v>
      </c>
      <c r="F75" s="34"/>
      <c r="G75" s="33" t="s">
        <v>92</v>
      </c>
      <c r="H75" s="35">
        <v>800000</v>
      </c>
      <c r="I75" s="35"/>
      <c r="J75" s="35"/>
      <c r="K75" s="35"/>
      <c r="L75" s="35"/>
      <c r="M75" s="35"/>
      <c r="N75" s="36">
        <f t="shared" si="1"/>
        <v>800000</v>
      </c>
      <c r="O75" s="10"/>
    </row>
    <row r="76" spans="2:15" ht="24" customHeight="1" x14ac:dyDescent="0.3">
      <c r="B76" s="33"/>
      <c r="C76" s="34"/>
      <c r="D76" s="34"/>
      <c r="E76" s="34" t="s">
        <v>29</v>
      </c>
      <c r="F76" s="34" t="s">
        <v>28</v>
      </c>
      <c r="G76" s="33" t="s">
        <v>93</v>
      </c>
      <c r="H76" s="35">
        <v>52000000</v>
      </c>
      <c r="I76" s="35"/>
      <c r="J76" s="35"/>
      <c r="K76" s="35"/>
      <c r="L76" s="35"/>
      <c r="M76" s="35"/>
      <c r="N76" s="36">
        <f t="shared" si="1"/>
        <v>52000000</v>
      </c>
      <c r="O76" s="10"/>
    </row>
    <row r="77" spans="2:15" ht="24" customHeight="1" x14ac:dyDescent="0.3">
      <c r="B77" s="33"/>
      <c r="C77" s="34"/>
      <c r="D77" s="34"/>
      <c r="E77" s="34" t="s">
        <v>30</v>
      </c>
      <c r="F77" s="34"/>
      <c r="G77" s="33" t="s">
        <v>94</v>
      </c>
      <c r="H77" s="35">
        <v>900000</v>
      </c>
      <c r="I77" s="35"/>
      <c r="J77" s="35"/>
      <c r="K77" s="35"/>
      <c r="L77" s="35"/>
      <c r="M77" s="35"/>
      <c r="N77" s="36">
        <f t="shared" si="1"/>
        <v>900000</v>
      </c>
      <c r="O77" s="10"/>
    </row>
    <row r="78" spans="2:15" ht="24" customHeight="1" x14ac:dyDescent="0.3">
      <c r="B78" s="26"/>
      <c r="C78" s="27" t="s">
        <v>34</v>
      </c>
      <c r="D78" s="28"/>
      <c r="E78" s="28"/>
      <c r="F78" s="29"/>
      <c r="G78" s="30" t="s">
        <v>95</v>
      </c>
      <c r="H78" s="31">
        <f>SUM(H79:H101)</f>
        <v>394000000</v>
      </c>
      <c r="I78" s="31"/>
      <c r="J78" s="31"/>
      <c r="K78" s="31"/>
      <c r="L78" s="31"/>
      <c r="M78" s="31"/>
      <c r="N78" s="32">
        <f>SUM(N79:N101)</f>
        <v>394000000</v>
      </c>
      <c r="O78" s="10"/>
    </row>
    <row r="79" spans="2:15" ht="24" customHeight="1" x14ac:dyDescent="0.3">
      <c r="B79" s="33"/>
      <c r="C79" s="34"/>
      <c r="D79" s="34" t="s">
        <v>28</v>
      </c>
      <c r="E79" s="34" t="s">
        <v>28</v>
      </c>
      <c r="F79" s="34"/>
      <c r="G79" s="33" t="s">
        <v>62</v>
      </c>
      <c r="H79" s="35">
        <v>110000000</v>
      </c>
      <c r="I79" s="35"/>
      <c r="J79" s="35"/>
      <c r="K79" s="35"/>
      <c r="L79" s="35"/>
      <c r="M79" s="35"/>
      <c r="N79" s="36">
        <f>SUM(H79:M79)</f>
        <v>110000000</v>
      </c>
      <c r="O79" s="10"/>
    </row>
    <row r="80" spans="2:15" ht="24" customHeight="1" x14ac:dyDescent="0.3">
      <c r="B80" s="33"/>
      <c r="C80" s="34"/>
      <c r="D80" s="34"/>
      <c r="E80" s="34" t="s">
        <v>32</v>
      </c>
      <c r="F80" s="34" t="s">
        <v>32</v>
      </c>
      <c r="G80" s="33" t="s">
        <v>96</v>
      </c>
      <c r="H80" s="35">
        <v>3000000</v>
      </c>
      <c r="I80" s="35"/>
      <c r="J80" s="35"/>
      <c r="K80" s="35"/>
      <c r="L80" s="35"/>
      <c r="M80" s="35"/>
      <c r="N80" s="36">
        <f t="shared" ref="N80:N101" si="2">SUM(H80:M80)</f>
        <v>3000000</v>
      </c>
      <c r="O80" s="10"/>
    </row>
    <row r="81" spans="2:15" ht="24" customHeight="1" x14ac:dyDescent="0.3">
      <c r="B81" s="33"/>
      <c r="C81" s="34"/>
      <c r="D81" s="34"/>
      <c r="E81" s="34" t="s">
        <v>29</v>
      </c>
      <c r="F81" s="34"/>
      <c r="G81" s="33" t="s">
        <v>97</v>
      </c>
      <c r="H81" s="35">
        <v>22000000</v>
      </c>
      <c r="I81" s="35"/>
      <c r="J81" s="35"/>
      <c r="K81" s="35"/>
      <c r="L81" s="35"/>
      <c r="M81" s="35"/>
      <c r="N81" s="36">
        <f t="shared" si="2"/>
        <v>22000000</v>
      </c>
      <c r="O81" s="10"/>
    </row>
    <row r="82" spans="2:15" ht="24" customHeight="1" x14ac:dyDescent="0.3">
      <c r="B82" s="33"/>
      <c r="C82" s="34"/>
      <c r="D82" s="34"/>
      <c r="E82" s="34" t="s">
        <v>30</v>
      </c>
      <c r="F82" s="34" t="s">
        <v>28</v>
      </c>
      <c r="G82" s="33" t="s">
        <v>98</v>
      </c>
      <c r="H82" s="35">
        <v>14000000</v>
      </c>
      <c r="I82" s="35"/>
      <c r="J82" s="35"/>
      <c r="K82" s="35"/>
      <c r="L82" s="35"/>
      <c r="M82" s="35"/>
      <c r="N82" s="36">
        <f t="shared" si="2"/>
        <v>14000000</v>
      </c>
      <c r="O82" s="10"/>
    </row>
    <row r="83" spans="2:15" ht="24" customHeight="1" x14ac:dyDescent="0.3">
      <c r="B83" s="33"/>
      <c r="C83" s="34"/>
      <c r="D83" s="34"/>
      <c r="E83" s="34" t="s">
        <v>39</v>
      </c>
      <c r="F83" s="34" t="s">
        <v>28</v>
      </c>
      <c r="G83" s="33" t="s">
        <v>99</v>
      </c>
      <c r="H83" s="35">
        <v>41000000</v>
      </c>
      <c r="I83" s="35"/>
      <c r="J83" s="35"/>
      <c r="K83" s="35"/>
      <c r="L83" s="35"/>
      <c r="M83" s="35"/>
      <c r="N83" s="36">
        <f t="shared" si="2"/>
        <v>41000000</v>
      </c>
      <c r="O83" s="10"/>
    </row>
    <row r="84" spans="2:15" ht="24" customHeight="1" x14ac:dyDescent="0.3">
      <c r="B84" s="33"/>
      <c r="C84" s="34"/>
      <c r="D84" s="34"/>
      <c r="E84" s="34" t="s">
        <v>66</v>
      </c>
      <c r="F84" s="34" t="s">
        <v>33</v>
      </c>
      <c r="G84" s="33" t="s">
        <v>100</v>
      </c>
      <c r="H84" s="35">
        <v>17000000</v>
      </c>
      <c r="I84" s="35"/>
      <c r="J84" s="35"/>
      <c r="K84" s="35"/>
      <c r="L84" s="35"/>
      <c r="M84" s="35"/>
      <c r="N84" s="36">
        <f t="shared" si="2"/>
        <v>17000000</v>
      </c>
      <c r="O84" s="10"/>
    </row>
    <row r="85" spans="2:15" ht="24" customHeight="1" x14ac:dyDescent="0.3">
      <c r="B85" s="33"/>
      <c r="C85" s="34"/>
      <c r="D85" s="34"/>
      <c r="E85" s="34" t="s">
        <v>101</v>
      </c>
      <c r="F85" s="34" t="s">
        <v>28</v>
      </c>
      <c r="G85" s="33" t="s">
        <v>102</v>
      </c>
      <c r="H85" s="35">
        <v>17000000</v>
      </c>
      <c r="I85" s="35"/>
      <c r="J85" s="35"/>
      <c r="K85" s="35"/>
      <c r="L85" s="35"/>
      <c r="M85" s="35"/>
      <c r="N85" s="36">
        <f t="shared" si="2"/>
        <v>17000000</v>
      </c>
      <c r="O85" s="10"/>
    </row>
    <row r="86" spans="2:15" ht="24" customHeight="1" x14ac:dyDescent="0.3">
      <c r="B86" s="33"/>
      <c r="C86" s="34"/>
      <c r="D86" s="34"/>
      <c r="E86" s="34"/>
      <c r="F86" s="34" t="s">
        <v>32</v>
      </c>
      <c r="G86" s="33" t="s">
        <v>103</v>
      </c>
      <c r="H86" s="35">
        <v>7000000</v>
      </c>
      <c r="I86" s="35"/>
      <c r="J86" s="35"/>
      <c r="K86" s="35"/>
      <c r="L86" s="35"/>
      <c r="M86" s="35"/>
      <c r="N86" s="36">
        <f t="shared" si="2"/>
        <v>7000000</v>
      </c>
      <c r="O86" s="10"/>
    </row>
    <row r="87" spans="2:15" ht="24" customHeight="1" x14ac:dyDescent="0.3">
      <c r="B87" s="33"/>
      <c r="C87" s="34"/>
      <c r="D87" s="34"/>
      <c r="E87" s="34"/>
      <c r="F87" s="34" t="s">
        <v>29</v>
      </c>
      <c r="G87" s="33" t="s">
        <v>104</v>
      </c>
      <c r="H87" s="35">
        <v>8000000</v>
      </c>
      <c r="I87" s="35"/>
      <c r="J87" s="35"/>
      <c r="K87" s="35"/>
      <c r="L87" s="35"/>
      <c r="M87" s="35"/>
      <c r="N87" s="36">
        <f t="shared" si="2"/>
        <v>8000000</v>
      </c>
      <c r="O87" s="10"/>
    </row>
    <row r="88" spans="2:15" ht="24" customHeight="1" x14ac:dyDescent="0.3">
      <c r="B88" s="33"/>
      <c r="C88" s="34"/>
      <c r="D88" s="34"/>
      <c r="E88" s="34"/>
      <c r="F88" s="34" t="s">
        <v>31</v>
      </c>
      <c r="G88" s="33" t="s">
        <v>105</v>
      </c>
      <c r="H88" s="35">
        <v>6000000</v>
      </c>
      <c r="I88" s="35"/>
      <c r="J88" s="35"/>
      <c r="K88" s="35"/>
      <c r="L88" s="35"/>
      <c r="M88" s="35"/>
      <c r="N88" s="36">
        <f t="shared" si="2"/>
        <v>6000000</v>
      </c>
      <c r="O88" s="10"/>
    </row>
    <row r="89" spans="2:15" ht="24" customHeight="1" x14ac:dyDescent="0.3">
      <c r="B89" s="33"/>
      <c r="C89" s="34"/>
      <c r="D89" s="34"/>
      <c r="E89" s="34" t="s">
        <v>70</v>
      </c>
      <c r="F89" s="34" t="s">
        <v>28</v>
      </c>
      <c r="G89" s="33" t="s">
        <v>106</v>
      </c>
      <c r="H89" s="35">
        <v>18000000</v>
      </c>
      <c r="I89" s="35"/>
      <c r="J89" s="35"/>
      <c r="K89" s="35"/>
      <c r="L89" s="35"/>
      <c r="M89" s="35"/>
      <c r="N89" s="36">
        <f t="shared" si="2"/>
        <v>18000000</v>
      </c>
      <c r="O89" s="10"/>
    </row>
    <row r="90" spans="2:15" ht="24" customHeight="1" x14ac:dyDescent="0.3">
      <c r="B90" s="33"/>
      <c r="C90" s="34"/>
      <c r="D90" s="34"/>
      <c r="E90" s="34" t="s">
        <v>107</v>
      </c>
      <c r="F90" s="34"/>
      <c r="G90" s="33" t="s">
        <v>81</v>
      </c>
      <c r="H90" s="35">
        <v>12000000</v>
      </c>
      <c r="I90" s="35"/>
      <c r="J90" s="35"/>
      <c r="K90" s="35"/>
      <c r="L90" s="35"/>
      <c r="M90" s="35"/>
      <c r="N90" s="36">
        <f t="shared" si="2"/>
        <v>12000000</v>
      </c>
      <c r="O90" s="10"/>
    </row>
    <row r="91" spans="2:15" ht="24" customHeight="1" x14ac:dyDescent="0.3">
      <c r="B91" s="33"/>
      <c r="C91" s="34"/>
      <c r="D91" s="34" t="s">
        <v>32</v>
      </c>
      <c r="E91" s="34" t="s">
        <v>28</v>
      </c>
      <c r="F91" s="34"/>
      <c r="G91" s="33" t="s">
        <v>108</v>
      </c>
      <c r="H91" s="35">
        <v>6000000</v>
      </c>
      <c r="I91" s="35"/>
      <c r="J91" s="35"/>
      <c r="K91" s="35"/>
      <c r="L91" s="35"/>
      <c r="M91" s="35"/>
      <c r="N91" s="36">
        <f t="shared" si="2"/>
        <v>6000000</v>
      </c>
      <c r="O91" s="10"/>
    </row>
    <row r="92" spans="2:15" ht="24" customHeight="1" x14ac:dyDescent="0.3">
      <c r="B92" s="33"/>
      <c r="C92" s="34"/>
      <c r="D92" s="34"/>
      <c r="E92" s="34" t="s">
        <v>32</v>
      </c>
      <c r="F92" s="34"/>
      <c r="G92" s="33" t="s">
        <v>109</v>
      </c>
      <c r="H92" s="35">
        <v>12000000</v>
      </c>
      <c r="I92" s="35"/>
      <c r="J92" s="35"/>
      <c r="K92" s="35"/>
      <c r="L92" s="35"/>
      <c r="M92" s="35"/>
      <c r="N92" s="36">
        <f t="shared" si="2"/>
        <v>12000000</v>
      </c>
      <c r="O92" s="10"/>
    </row>
    <row r="93" spans="2:15" ht="24" customHeight="1" x14ac:dyDescent="0.3">
      <c r="B93" s="33"/>
      <c r="C93" s="34"/>
      <c r="D93" s="34" t="s">
        <v>29</v>
      </c>
      <c r="E93" s="34" t="s">
        <v>28</v>
      </c>
      <c r="F93" s="34" t="s">
        <v>28</v>
      </c>
      <c r="G93" s="33" t="s">
        <v>110</v>
      </c>
      <c r="H93" s="35">
        <v>30000000</v>
      </c>
      <c r="I93" s="35"/>
      <c r="J93" s="35"/>
      <c r="K93" s="35"/>
      <c r="L93" s="35"/>
      <c r="M93" s="35"/>
      <c r="N93" s="36">
        <f t="shared" si="2"/>
        <v>30000000</v>
      </c>
      <c r="O93" s="10"/>
    </row>
    <row r="94" spans="2:15" ht="24" customHeight="1" x14ac:dyDescent="0.3">
      <c r="B94" s="33"/>
      <c r="C94" s="34"/>
      <c r="D94" s="34" t="s">
        <v>30</v>
      </c>
      <c r="E94" s="34" t="s">
        <v>33</v>
      </c>
      <c r="F94" s="34"/>
      <c r="G94" s="33" t="s">
        <v>87</v>
      </c>
      <c r="H94" s="35">
        <v>17000000</v>
      </c>
      <c r="I94" s="35"/>
      <c r="J94" s="35"/>
      <c r="K94" s="35"/>
      <c r="L94" s="35"/>
      <c r="M94" s="35"/>
      <c r="N94" s="36">
        <f t="shared" si="2"/>
        <v>17000000</v>
      </c>
      <c r="O94" s="10"/>
    </row>
    <row r="95" spans="2:15" ht="24" customHeight="1" x14ac:dyDescent="0.3">
      <c r="B95" s="33"/>
      <c r="C95" s="34"/>
      <c r="D95" s="34"/>
      <c r="E95" s="34" t="s">
        <v>50</v>
      </c>
      <c r="F95" s="34"/>
      <c r="G95" s="33" t="s">
        <v>111</v>
      </c>
      <c r="H95" s="35">
        <v>11500000</v>
      </c>
      <c r="I95" s="35"/>
      <c r="J95" s="35"/>
      <c r="K95" s="35"/>
      <c r="L95" s="35"/>
      <c r="M95" s="35"/>
      <c r="N95" s="36">
        <f t="shared" si="2"/>
        <v>11500000</v>
      </c>
      <c r="O95" s="10"/>
    </row>
    <row r="96" spans="2:15" ht="24" customHeight="1" x14ac:dyDescent="0.3">
      <c r="B96" s="33"/>
      <c r="C96" s="34"/>
      <c r="D96" s="34"/>
      <c r="E96" s="34" t="s">
        <v>39</v>
      </c>
      <c r="F96" s="34"/>
      <c r="G96" s="33" t="s">
        <v>112</v>
      </c>
      <c r="H96" s="35">
        <v>200000</v>
      </c>
      <c r="I96" s="35"/>
      <c r="J96" s="35"/>
      <c r="K96" s="35"/>
      <c r="L96" s="35"/>
      <c r="M96" s="35"/>
      <c r="N96" s="36">
        <f t="shared" si="2"/>
        <v>200000</v>
      </c>
      <c r="O96" s="10"/>
    </row>
    <row r="97" spans="2:15" ht="24" customHeight="1" x14ac:dyDescent="0.3">
      <c r="B97" s="33"/>
      <c r="C97" s="34"/>
      <c r="D97" s="34" t="s">
        <v>33</v>
      </c>
      <c r="E97" s="34" t="s">
        <v>28</v>
      </c>
      <c r="F97" s="34" t="s">
        <v>28</v>
      </c>
      <c r="G97" s="33" t="s">
        <v>113</v>
      </c>
      <c r="H97" s="35">
        <v>2000000</v>
      </c>
      <c r="I97" s="35"/>
      <c r="J97" s="35"/>
      <c r="K97" s="35"/>
      <c r="L97" s="35"/>
      <c r="M97" s="35"/>
      <c r="N97" s="36">
        <f t="shared" si="2"/>
        <v>2000000</v>
      </c>
      <c r="O97" s="10"/>
    </row>
    <row r="98" spans="2:15" ht="24" customHeight="1" x14ac:dyDescent="0.3">
      <c r="B98" s="33"/>
      <c r="C98" s="34"/>
      <c r="D98" s="34"/>
      <c r="E98" s="34"/>
      <c r="F98" s="34" t="s">
        <v>32</v>
      </c>
      <c r="G98" s="33" t="s">
        <v>91</v>
      </c>
      <c r="H98" s="35">
        <v>1200000</v>
      </c>
      <c r="I98" s="35"/>
      <c r="J98" s="35"/>
      <c r="K98" s="35"/>
      <c r="L98" s="35"/>
      <c r="M98" s="35"/>
      <c r="N98" s="36">
        <f t="shared" si="2"/>
        <v>1200000</v>
      </c>
      <c r="O98" s="10"/>
    </row>
    <row r="99" spans="2:15" ht="24" customHeight="1" x14ac:dyDescent="0.3">
      <c r="B99" s="33"/>
      <c r="C99" s="34"/>
      <c r="D99" s="34"/>
      <c r="E99" s="34" t="s">
        <v>32</v>
      </c>
      <c r="F99" s="34"/>
      <c r="G99" s="33" t="s">
        <v>114</v>
      </c>
      <c r="H99" s="35">
        <v>800000</v>
      </c>
      <c r="I99" s="35"/>
      <c r="J99" s="35"/>
      <c r="K99" s="35"/>
      <c r="L99" s="35"/>
      <c r="M99" s="35"/>
      <c r="N99" s="36">
        <f t="shared" si="2"/>
        <v>800000</v>
      </c>
      <c r="O99" s="10"/>
    </row>
    <row r="100" spans="2:15" ht="24" customHeight="1" x14ac:dyDescent="0.3">
      <c r="B100" s="33"/>
      <c r="C100" s="34"/>
      <c r="D100" s="34"/>
      <c r="E100" s="34" t="s">
        <v>29</v>
      </c>
      <c r="F100" s="34" t="s">
        <v>28</v>
      </c>
      <c r="G100" s="33" t="s">
        <v>93</v>
      </c>
      <c r="H100" s="35">
        <v>38000000</v>
      </c>
      <c r="I100" s="35"/>
      <c r="J100" s="35"/>
      <c r="K100" s="35"/>
      <c r="L100" s="35"/>
      <c r="M100" s="35"/>
      <c r="N100" s="36">
        <f t="shared" si="2"/>
        <v>38000000</v>
      </c>
      <c r="O100" s="10"/>
    </row>
    <row r="101" spans="2:15" ht="24" customHeight="1" x14ac:dyDescent="0.3">
      <c r="B101" s="33"/>
      <c r="C101" s="34"/>
      <c r="D101" s="34"/>
      <c r="E101" s="34" t="s">
        <v>30</v>
      </c>
      <c r="F101" s="34"/>
      <c r="G101" s="33" t="s">
        <v>94</v>
      </c>
      <c r="H101" s="35">
        <v>300000</v>
      </c>
      <c r="I101" s="35"/>
      <c r="J101" s="35"/>
      <c r="K101" s="35"/>
      <c r="L101" s="35"/>
      <c r="M101" s="35"/>
      <c r="N101" s="36">
        <f t="shared" si="2"/>
        <v>300000</v>
      </c>
      <c r="O101" s="10"/>
    </row>
    <row r="102" spans="2:15" ht="24" customHeight="1" x14ac:dyDescent="0.3">
      <c r="B102" s="26"/>
      <c r="C102" s="27" t="s">
        <v>23</v>
      </c>
      <c r="D102" s="28"/>
      <c r="E102" s="28"/>
      <c r="F102" s="29"/>
      <c r="G102" s="30" t="s">
        <v>115</v>
      </c>
      <c r="H102" s="31">
        <f>SUM(H103:H105)</f>
        <v>38800000</v>
      </c>
      <c r="I102" s="31"/>
      <c r="J102" s="31"/>
      <c r="K102" s="31"/>
      <c r="L102" s="31"/>
      <c r="M102" s="31"/>
      <c r="N102" s="32">
        <f>SUM(N103:N105)</f>
        <v>38800000</v>
      </c>
      <c r="O102" s="10"/>
    </row>
    <row r="103" spans="2:15" ht="24" customHeight="1" x14ac:dyDescent="0.3">
      <c r="B103" s="33"/>
      <c r="C103" s="34"/>
      <c r="D103" s="34" t="s">
        <v>32</v>
      </c>
      <c r="E103" s="34"/>
      <c r="F103" s="34"/>
      <c r="G103" s="33" t="s">
        <v>116</v>
      </c>
      <c r="H103" s="35">
        <v>18000000</v>
      </c>
      <c r="I103" s="35"/>
      <c r="J103" s="35"/>
      <c r="K103" s="35"/>
      <c r="L103" s="35"/>
      <c r="M103" s="35"/>
      <c r="N103" s="36">
        <f>SUM(H103:M103)</f>
        <v>18000000</v>
      </c>
      <c r="O103" s="10"/>
    </row>
    <row r="104" spans="2:15" ht="24" customHeight="1" x14ac:dyDescent="0.3">
      <c r="B104" s="33"/>
      <c r="C104" s="34"/>
      <c r="D104" s="34" t="s">
        <v>30</v>
      </c>
      <c r="E104" s="34" t="s">
        <v>28</v>
      </c>
      <c r="F104" s="34"/>
      <c r="G104" s="33" t="s">
        <v>117</v>
      </c>
      <c r="H104" s="35">
        <v>20000000</v>
      </c>
      <c r="I104" s="35"/>
      <c r="J104" s="35"/>
      <c r="K104" s="35"/>
      <c r="L104" s="35"/>
      <c r="M104" s="35"/>
      <c r="N104" s="36">
        <f>SUM(H104:M104)</f>
        <v>20000000</v>
      </c>
      <c r="O104" s="10"/>
    </row>
    <row r="105" spans="2:15" ht="24" customHeight="1" x14ac:dyDescent="0.3">
      <c r="B105" s="33"/>
      <c r="C105" s="34"/>
      <c r="D105" s="34" t="s">
        <v>30</v>
      </c>
      <c r="E105" s="34" t="s">
        <v>32</v>
      </c>
      <c r="F105" s="34"/>
      <c r="G105" s="33" t="s">
        <v>203</v>
      </c>
      <c r="H105" s="35">
        <v>800000</v>
      </c>
      <c r="I105" s="35"/>
      <c r="J105" s="35"/>
      <c r="K105" s="35"/>
      <c r="L105" s="35"/>
      <c r="M105" s="35"/>
      <c r="N105" s="36">
        <f>SUM(H105:M105)</f>
        <v>800000</v>
      </c>
      <c r="O105" s="10"/>
    </row>
    <row r="106" spans="2:15" ht="24" customHeight="1" x14ac:dyDescent="0.3">
      <c r="B106" s="26"/>
      <c r="C106" s="27" t="s">
        <v>48</v>
      </c>
      <c r="D106" s="28"/>
      <c r="E106" s="28"/>
      <c r="F106" s="29"/>
      <c r="G106" s="30" t="s">
        <v>118</v>
      </c>
      <c r="H106" s="31">
        <f>SUM(H107:H110)</f>
        <v>89000000</v>
      </c>
      <c r="I106" s="31">
        <f>SUM(I110)</f>
        <v>60000000</v>
      </c>
      <c r="J106" s="31"/>
      <c r="K106" s="31"/>
      <c r="L106" s="31"/>
      <c r="M106" s="31">
        <f>SUM(M110)</f>
        <v>10000000</v>
      </c>
      <c r="N106" s="32">
        <f>SUM(H106:M106)</f>
        <v>159000000</v>
      </c>
      <c r="O106" s="10"/>
    </row>
    <row r="107" spans="2:15" ht="24" customHeight="1" x14ac:dyDescent="0.3">
      <c r="B107" s="33"/>
      <c r="C107" s="34"/>
      <c r="D107" s="34" t="s">
        <v>29</v>
      </c>
      <c r="E107" s="34" t="s">
        <v>28</v>
      </c>
      <c r="F107" s="34"/>
      <c r="G107" s="33" t="s">
        <v>119</v>
      </c>
      <c r="H107" s="35">
        <v>80000000</v>
      </c>
      <c r="I107" s="35"/>
      <c r="J107" s="35"/>
      <c r="K107" s="35"/>
      <c r="L107" s="35"/>
      <c r="M107" s="35"/>
      <c r="N107" s="36">
        <f>SUM(H107:M107)</f>
        <v>80000000</v>
      </c>
      <c r="O107" s="10"/>
    </row>
    <row r="108" spans="2:15" ht="24" customHeight="1" x14ac:dyDescent="0.3">
      <c r="B108" s="33"/>
      <c r="C108" s="34"/>
      <c r="D108" s="34"/>
      <c r="E108" s="34" t="s">
        <v>32</v>
      </c>
      <c r="F108" s="34"/>
      <c r="G108" s="33" t="s">
        <v>185</v>
      </c>
      <c r="H108" s="35">
        <v>3000000</v>
      </c>
      <c r="I108" s="35"/>
      <c r="J108" s="35"/>
      <c r="K108" s="35"/>
      <c r="L108" s="35"/>
      <c r="M108" s="35"/>
      <c r="N108" s="36">
        <f t="shared" ref="N108:N110" si="3">SUM(H108:M108)</f>
        <v>3000000</v>
      </c>
      <c r="O108" s="10"/>
    </row>
    <row r="109" spans="2:15" ht="24" customHeight="1" x14ac:dyDescent="0.3">
      <c r="B109" s="33"/>
      <c r="C109" s="34"/>
      <c r="D109" s="34"/>
      <c r="E109" s="34" t="s">
        <v>29</v>
      </c>
      <c r="F109" s="34"/>
      <c r="G109" s="33" t="s">
        <v>186</v>
      </c>
      <c r="H109" s="35">
        <v>6000000</v>
      </c>
      <c r="I109" s="35"/>
      <c r="J109" s="35"/>
      <c r="K109" s="35"/>
      <c r="L109" s="35"/>
      <c r="M109" s="35"/>
      <c r="N109" s="36">
        <f t="shared" si="3"/>
        <v>6000000</v>
      </c>
      <c r="O109" s="10"/>
    </row>
    <row r="110" spans="2:15" ht="24" customHeight="1" x14ac:dyDescent="0.3">
      <c r="B110" s="33"/>
      <c r="C110" s="34"/>
      <c r="D110" s="34" t="s">
        <v>30</v>
      </c>
      <c r="E110" s="34"/>
      <c r="F110" s="34"/>
      <c r="G110" s="33" t="s">
        <v>120</v>
      </c>
      <c r="H110" s="35"/>
      <c r="I110" s="35">
        <v>60000000</v>
      </c>
      <c r="J110" s="35"/>
      <c r="K110" s="35"/>
      <c r="L110" s="35"/>
      <c r="M110" s="35">
        <v>10000000</v>
      </c>
      <c r="N110" s="36">
        <f t="shared" si="3"/>
        <v>70000000</v>
      </c>
      <c r="O110" s="10"/>
    </row>
    <row r="111" spans="2:15" ht="24" customHeight="1" x14ac:dyDescent="0.3">
      <c r="B111" s="38">
        <v>22</v>
      </c>
      <c r="C111" s="39"/>
      <c r="D111" s="39"/>
      <c r="E111" s="39"/>
      <c r="F111" s="40"/>
      <c r="G111" s="23" t="s">
        <v>121</v>
      </c>
      <c r="H111" s="24">
        <f>SUM(H112:H154)</f>
        <v>631900000</v>
      </c>
      <c r="I111" s="24">
        <f>SUM(I112:I154)</f>
        <v>10000000</v>
      </c>
      <c r="J111" s="24">
        <f>SUM(J112:J154)</f>
        <v>23000000</v>
      </c>
      <c r="K111" s="24">
        <f>SUM(K112:K154)</f>
        <v>58500000</v>
      </c>
      <c r="L111" s="24"/>
      <c r="M111" s="24">
        <f>SUM(M112:M154)</f>
        <v>62000000</v>
      </c>
      <c r="N111" s="25">
        <f>SUM(H111:M111)</f>
        <v>785400000</v>
      </c>
      <c r="O111" s="10"/>
    </row>
    <row r="112" spans="2:15" ht="24" customHeight="1" x14ac:dyDescent="0.3">
      <c r="B112" s="33"/>
      <c r="C112" s="34" t="s">
        <v>24</v>
      </c>
      <c r="D112" s="34" t="s">
        <v>28</v>
      </c>
      <c r="E112" s="34"/>
      <c r="F112" s="34"/>
      <c r="G112" s="33" t="s">
        <v>122</v>
      </c>
      <c r="H112" s="35"/>
      <c r="I112" s="35"/>
      <c r="J112" s="35">
        <v>20000000</v>
      </c>
      <c r="K112" s="35">
        <v>51000000</v>
      </c>
      <c r="L112" s="35"/>
      <c r="M112" s="35">
        <v>8000000</v>
      </c>
      <c r="N112" s="36">
        <f>SUM(H112:M112)</f>
        <v>79000000</v>
      </c>
      <c r="O112" s="10"/>
    </row>
    <row r="113" spans="2:15" ht="24" customHeight="1" x14ac:dyDescent="0.3">
      <c r="B113" s="33"/>
      <c r="C113" s="34" t="s">
        <v>34</v>
      </c>
      <c r="D113" s="34" t="s">
        <v>28</v>
      </c>
      <c r="E113" s="34"/>
      <c r="F113" s="34"/>
      <c r="G113" s="33" t="s">
        <v>123</v>
      </c>
      <c r="H113" s="35">
        <v>200000</v>
      </c>
      <c r="I113" s="35"/>
      <c r="J113" s="35"/>
      <c r="K113" s="35"/>
      <c r="L113" s="35"/>
      <c r="M113" s="35"/>
      <c r="N113" s="36">
        <f t="shared" ref="N113:N154" si="4">SUM(H113:M113)</f>
        <v>200000</v>
      </c>
      <c r="O113" s="10"/>
    </row>
    <row r="114" spans="2:15" ht="24" customHeight="1" x14ac:dyDescent="0.3">
      <c r="B114" s="33"/>
      <c r="C114" s="34"/>
      <c r="D114" s="34" t="s">
        <v>32</v>
      </c>
      <c r="E114" s="34"/>
      <c r="F114" s="34"/>
      <c r="G114" s="33" t="s">
        <v>124</v>
      </c>
      <c r="H114" s="35">
        <v>18000000</v>
      </c>
      <c r="I114" s="35"/>
      <c r="J114" s="35"/>
      <c r="K114" s="35">
        <v>4000000</v>
      </c>
      <c r="L114" s="35"/>
      <c r="M114" s="35"/>
      <c r="N114" s="36">
        <f t="shared" si="4"/>
        <v>22000000</v>
      </c>
      <c r="O114" s="10"/>
    </row>
    <row r="115" spans="2:15" ht="24" customHeight="1" x14ac:dyDescent="0.3">
      <c r="B115" s="33"/>
      <c r="C115" s="34"/>
      <c r="D115" s="34" t="s">
        <v>29</v>
      </c>
      <c r="E115" s="34"/>
      <c r="F115" s="34"/>
      <c r="G115" s="33" t="s">
        <v>125</v>
      </c>
      <c r="H115" s="35">
        <v>7500000</v>
      </c>
      <c r="I115" s="35"/>
      <c r="J115" s="35"/>
      <c r="K115" s="35">
        <v>1500000</v>
      </c>
      <c r="L115" s="35"/>
      <c r="M115" s="35"/>
      <c r="N115" s="36">
        <f t="shared" si="4"/>
        <v>9000000</v>
      </c>
      <c r="O115" s="10"/>
    </row>
    <row r="116" spans="2:15" ht="24" customHeight="1" x14ac:dyDescent="0.3">
      <c r="B116" s="33"/>
      <c r="C116" s="34" t="s">
        <v>23</v>
      </c>
      <c r="D116" s="34" t="s">
        <v>28</v>
      </c>
      <c r="E116" s="34" t="s">
        <v>28</v>
      </c>
      <c r="F116" s="34"/>
      <c r="G116" s="33" t="s">
        <v>126</v>
      </c>
      <c r="H116" s="35">
        <v>80000000</v>
      </c>
      <c r="I116" s="35"/>
      <c r="J116" s="35"/>
      <c r="K116" s="35"/>
      <c r="L116" s="35"/>
      <c r="M116" s="35"/>
      <c r="N116" s="36">
        <f t="shared" si="4"/>
        <v>80000000</v>
      </c>
      <c r="O116" s="10"/>
    </row>
    <row r="117" spans="2:15" ht="24" customHeight="1" x14ac:dyDescent="0.3">
      <c r="B117" s="33"/>
      <c r="C117" s="34"/>
      <c r="D117" s="34" t="s">
        <v>32</v>
      </c>
      <c r="E117" s="34"/>
      <c r="F117" s="34"/>
      <c r="G117" s="33" t="s">
        <v>127</v>
      </c>
      <c r="H117" s="35"/>
      <c r="I117" s="35">
        <v>10000000</v>
      </c>
      <c r="J117" s="35"/>
      <c r="K117" s="35"/>
      <c r="L117" s="35"/>
      <c r="M117" s="35"/>
      <c r="N117" s="36">
        <f t="shared" si="4"/>
        <v>10000000</v>
      </c>
      <c r="O117" s="10"/>
    </row>
    <row r="118" spans="2:15" ht="24" customHeight="1" x14ac:dyDescent="0.3">
      <c r="B118" s="33"/>
      <c r="C118" s="34" t="s">
        <v>48</v>
      </c>
      <c r="D118" s="34" t="s">
        <v>28</v>
      </c>
      <c r="E118" s="34"/>
      <c r="F118" s="34"/>
      <c r="G118" s="33" t="s">
        <v>128</v>
      </c>
      <c r="H118" s="35">
        <v>20000000</v>
      </c>
      <c r="I118" s="35"/>
      <c r="J118" s="35"/>
      <c r="K118" s="35"/>
      <c r="L118" s="35"/>
      <c r="M118" s="35">
        <v>2000000</v>
      </c>
      <c r="N118" s="36">
        <f t="shared" si="4"/>
        <v>22000000</v>
      </c>
      <c r="O118" s="10"/>
    </row>
    <row r="119" spans="2:15" ht="24" customHeight="1" x14ac:dyDescent="0.3">
      <c r="B119" s="33"/>
      <c r="C119" s="34"/>
      <c r="D119" s="34" t="s">
        <v>29</v>
      </c>
      <c r="E119" s="34"/>
      <c r="F119" s="34"/>
      <c r="G119" s="33" t="s">
        <v>129</v>
      </c>
      <c r="H119" s="35">
        <v>4000000</v>
      </c>
      <c r="I119" s="35"/>
      <c r="J119" s="35"/>
      <c r="K119" s="35"/>
      <c r="L119" s="35"/>
      <c r="M119" s="35"/>
      <c r="N119" s="36">
        <f t="shared" si="4"/>
        <v>4000000</v>
      </c>
      <c r="O119" s="10"/>
    </row>
    <row r="120" spans="2:15" ht="24" customHeight="1" x14ac:dyDescent="0.3">
      <c r="B120" s="33"/>
      <c r="C120" s="34"/>
      <c r="D120" s="34" t="s">
        <v>39</v>
      </c>
      <c r="E120" s="34"/>
      <c r="F120" s="34"/>
      <c r="G120" s="33" t="s">
        <v>130</v>
      </c>
      <c r="H120" s="35">
        <v>30000000</v>
      </c>
      <c r="I120" s="35"/>
      <c r="J120" s="35"/>
      <c r="K120" s="35"/>
      <c r="L120" s="35"/>
      <c r="M120" s="35"/>
      <c r="N120" s="36">
        <f t="shared" si="4"/>
        <v>30000000</v>
      </c>
      <c r="O120" s="10"/>
    </row>
    <row r="121" spans="2:15" ht="24" customHeight="1" x14ac:dyDescent="0.3">
      <c r="B121" s="33"/>
      <c r="C121" s="34"/>
      <c r="D121" s="34" t="s">
        <v>51</v>
      </c>
      <c r="E121" s="34"/>
      <c r="F121" s="34"/>
      <c r="G121" s="33" t="s">
        <v>187</v>
      </c>
      <c r="H121" s="35">
        <v>2000000</v>
      </c>
      <c r="I121" s="35"/>
      <c r="J121" s="35"/>
      <c r="K121" s="35"/>
      <c r="L121" s="35"/>
      <c r="M121" s="35"/>
      <c r="N121" s="36">
        <f t="shared" si="4"/>
        <v>2000000</v>
      </c>
      <c r="O121" s="10"/>
    </row>
    <row r="122" spans="2:15" ht="24" customHeight="1" x14ac:dyDescent="0.3">
      <c r="B122" s="33"/>
      <c r="C122" s="34"/>
      <c r="D122" s="34" t="s">
        <v>66</v>
      </c>
      <c r="E122" s="34"/>
      <c r="F122" s="34"/>
      <c r="G122" s="33" t="s">
        <v>188</v>
      </c>
      <c r="H122" s="35">
        <v>2000000</v>
      </c>
      <c r="I122" s="35"/>
      <c r="J122" s="35"/>
      <c r="K122" s="35"/>
      <c r="L122" s="35"/>
      <c r="M122" s="35"/>
      <c r="N122" s="36">
        <f t="shared" si="4"/>
        <v>2000000</v>
      </c>
      <c r="O122" s="10"/>
    </row>
    <row r="123" spans="2:15" ht="24" customHeight="1" x14ac:dyDescent="0.3">
      <c r="B123" s="33"/>
      <c r="C123" s="34"/>
      <c r="D123" s="34" t="s">
        <v>68</v>
      </c>
      <c r="E123" s="34"/>
      <c r="F123" s="34"/>
      <c r="G123" s="33" t="s">
        <v>131</v>
      </c>
      <c r="H123" s="35">
        <v>15000000</v>
      </c>
      <c r="I123" s="35"/>
      <c r="J123" s="35"/>
      <c r="K123" s="35"/>
      <c r="L123" s="35"/>
      <c r="M123" s="35"/>
      <c r="N123" s="36">
        <f t="shared" si="4"/>
        <v>15000000</v>
      </c>
      <c r="O123" s="10"/>
    </row>
    <row r="124" spans="2:15" ht="24" customHeight="1" x14ac:dyDescent="0.3">
      <c r="B124" s="33"/>
      <c r="C124" s="34"/>
      <c r="D124" s="34" t="s">
        <v>148</v>
      </c>
      <c r="E124" s="34"/>
      <c r="F124" s="34"/>
      <c r="G124" s="33" t="s">
        <v>189</v>
      </c>
      <c r="H124" s="35">
        <v>21000000</v>
      </c>
      <c r="I124" s="35"/>
      <c r="J124" s="35"/>
      <c r="K124" s="35"/>
      <c r="L124" s="35"/>
      <c r="M124" s="35"/>
      <c r="N124" s="36">
        <f t="shared" si="4"/>
        <v>21000000</v>
      </c>
      <c r="O124" s="10"/>
    </row>
    <row r="125" spans="2:15" ht="24" customHeight="1" x14ac:dyDescent="0.3">
      <c r="B125" s="33"/>
      <c r="C125" s="34"/>
      <c r="D125" s="34" t="s">
        <v>132</v>
      </c>
      <c r="E125" s="34"/>
      <c r="F125" s="34"/>
      <c r="G125" s="33" t="s">
        <v>133</v>
      </c>
      <c r="H125" s="35">
        <v>8000000</v>
      </c>
      <c r="I125" s="35"/>
      <c r="J125" s="35"/>
      <c r="K125" s="35"/>
      <c r="L125" s="35"/>
      <c r="M125" s="35"/>
      <c r="N125" s="36">
        <f t="shared" si="4"/>
        <v>8000000</v>
      </c>
      <c r="O125" s="10"/>
    </row>
    <row r="126" spans="2:15" ht="24" customHeight="1" x14ac:dyDescent="0.3">
      <c r="B126" s="33"/>
      <c r="C126" s="34"/>
      <c r="D126" s="34" t="s">
        <v>31</v>
      </c>
      <c r="E126" s="34"/>
      <c r="F126" s="34"/>
      <c r="G126" s="33" t="s">
        <v>134</v>
      </c>
      <c r="H126" s="35">
        <v>3000000</v>
      </c>
      <c r="I126" s="35"/>
      <c r="J126" s="35"/>
      <c r="K126" s="35"/>
      <c r="L126" s="35"/>
      <c r="M126" s="35">
        <v>2000000</v>
      </c>
      <c r="N126" s="36">
        <f t="shared" si="4"/>
        <v>5000000</v>
      </c>
      <c r="O126" s="10"/>
    </row>
    <row r="127" spans="2:15" ht="24" customHeight="1" x14ac:dyDescent="0.3">
      <c r="B127" s="33"/>
      <c r="C127" s="34" t="s">
        <v>37</v>
      </c>
      <c r="D127" s="34" t="s">
        <v>28</v>
      </c>
      <c r="E127" s="34" t="s">
        <v>32</v>
      </c>
      <c r="F127" s="34"/>
      <c r="G127" s="33" t="s">
        <v>135</v>
      </c>
      <c r="H127" s="35">
        <v>5000000</v>
      </c>
      <c r="I127" s="35"/>
      <c r="J127" s="35"/>
      <c r="K127" s="35"/>
      <c r="L127" s="35"/>
      <c r="M127" s="35"/>
      <c r="N127" s="36">
        <f t="shared" si="4"/>
        <v>5000000</v>
      </c>
      <c r="O127" s="10"/>
    </row>
    <row r="128" spans="2:15" ht="24" customHeight="1" x14ac:dyDescent="0.3">
      <c r="B128" s="33"/>
      <c r="C128" s="34"/>
      <c r="D128" s="34" t="s">
        <v>32</v>
      </c>
      <c r="E128" s="34" t="s">
        <v>32</v>
      </c>
      <c r="F128" s="34"/>
      <c r="G128" s="33" t="s">
        <v>136</v>
      </c>
      <c r="H128" s="35">
        <v>5000000</v>
      </c>
      <c r="I128" s="35"/>
      <c r="J128" s="35"/>
      <c r="K128" s="35"/>
      <c r="L128" s="35"/>
      <c r="M128" s="35"/>
      <c r="N128" s="36">
        <f t="shared" si="4"/>
        <v>5000000</v>
      </c>
      <c r="O128" s="10"/>
    </row>
    <row r="129" spans="2:15" ht="24" customHeight="1" x14ac:dyDescent="0.3">
      <c r="B129" s="33"/>
      <c r="C129" s="34"/>
      <c r="D129" s="34" t="s">
        <v>29</v>
      </c>
      <c r="E129" s="34"/>
      <c r="F129" s="34"/>
      <c r="G129" s="33" t="s">
        <v>137</v>
      </c>
      <c r="H129" s="35">
        <v>900000</v>
      </c>
      <c r="I129" s="35"/>
      <c r="J129" s="35"/>
      <c r="K129" s="35"/>
      <c r="L129" s="35"/>
      <c r="M129" s="35"/>
      <c r="N129" s="36">
        <f t="shared" si="4"/>
        <v>900000</v>
      </c>
      <c r="O129" s="10"/>
    </row>
    <row r="130" spans="2:15" ht="24" customHeight="1" x14ac:dyDescent="0.3">
      <c r="B130" s="33"/>
      <c r="C130" s="34"/>
      <c r="D130" s="34" t="s">
        <v>30</v>
      </c>
      <c r="E130" s="34"/>
      <c r="F130" s="34"/>
      <c r="G130" s="33" t="s">
        <v>138</v>
      </c>
      <c r="H130" s="35">
        <v>900000</v>
      </c>
      <c r="I130" s="35"/>
      <c r="J130" s="35"/>
      <c r="K130" s="35"/>
      <c r="L130" s="35"/>
      <c r="M130" s="35"/>
      <c r="N130" s="36">
        <f t="shared" si="4"/>
        <v>900000</v>
      </c>
      <c r="O130" s="10"/>
    </row>
    <row r="131" spans="2:15" ht="24" customHeight="1" x14ac:dyDescent="0.3">
      <c r="B131" s="33"/>
      <c r="C131" s="34"/>
      <c r="D131" s="34" t="s">
        <v>33</v>
      </c>
      <c r="E131" s="34"/>
      <c r="F131" s="34"/>
      <c r="G131" s="33" t="s">
        <v>139</v>
      </c>
      <c r="H131" s="35">
        <v>8000000</v>
      </c>
      <c r="I131" s="35"/>
      <c r="J131" s="35"/>
      <c r="K131" s="35"/>
      <c r="L131" s="35"/>
      <c r="M131" s="35"/>
      <c r="N131" s="36">
        <f t="shared" si="4"/>
        <v>8000000</v>
      </c>
      <c r="O131" s="10"/>
    </row>
    <row r="132" spans="2:15" ht="24" customHeight="1" x14ac:dyDescent="0.3">
      <c r="B132" s="33"/>
      <c r="C132" s="34"/>
      <c r="D132" s="34" t="s">
        <v>50</v>
      </c>
      <c r="E132" s="34"/>
      <c r="F132" s="34"/>
      <c r="G132" s="33" t="s">
        <v>140</v>
      </c>
      <c r="H132" s="35">
        <v>20000000</v>
      </c>
      <c r="I132" s="35"/>
      <c r="J132" s="35"/>
      <c r="K132" s="35"/>
      <c r="L132" s="35"/>
      <c r="M132" s="35"/>
      <c r="N132" s="36">
        <f t="shared" si="4"/>
        <v>20000000</v>
      </c>
      <c r="O132" s="10"/>
    </row>
    <row r="133" spans="2:15" ht="24" customHeight="1" x14ac:dyDescent="0.3">
      <c r="B133" s="33"/>
      <c r="C133" s="34"/>
      <c r="D133" s="34" t="s">
        <v>39</v>
      </c>
      <c r="E133" s="34"/>
      <c r="F133" s="34"/>
      <c r="G133" s="33" t="s">
        <v>141</v>
      </c>
      <c r="H133" s="35">
        <v>110000000</v>
      </c>
      <c r="I133" s="35"/>
      <c r="J133" s="35"/>
      <c r="K133" s="35"/>
      <c r="L133" s="35"/>
      <c r="M133" s="35"/>
      <c r="N133" s="36">
        <f t="shared" si="4"/>
        <v>110000000</v>
      </c>
      <c r="O133" s="10"/>
    </row>
    <row r="134" spans="2:15" ht="24" customHeight="1" x14ac:dyDescent="0.3">
      <c r="B134" s="33"/>
      <c r="C134" s="34" t="s">
        <v>43</v>
      </c>
      <c r="D134" s="34" t="s">
        <v>28</v>
      </c>
      <c r="E134" s="34"/>
      <c r="F134" s="34"/>
      <c r="G134" s="33" t="s">
        <v>142</v>
      </c>
      <c r="H134" s="35">
        <v>5000000</v>
      </c>
      <c r="I134" s="35"/>
      <c r="J134" s="35"/>
      <c r="K134" s="35"/>
      <c r="L134" s="35"/>
      <c r="M134" s="35"/>
      <c r="N134" s="36">
        <f t="shared" si="4"/>
        <v>5000000</v>
      </c>
      <c r="O134" s="10"/>
    </row>
    <row r="135" spans="2:15" ht="24" customHeight="1" x14ac:dyDescent="0.3">
      <c r="B135" s="33"/>
      <c r="C135" s="34"/>
      <c r="D135" s="34" t="s">
        <v>32</v>
      </c>
      <c r="E135" s="34"/>
      <c r="F135" s="34"/>
      <c r="G135" s="33" t="s">
        <v>190</v>
      </c>
      <c r="H135" s="35">
        <v>20000000</v>
      </c>
      <c r="I135" s="35"/>
      <c r="J135" s="35"/>
      <c r="K135" s="35"/>
      <c r="L135" s="35"/>
      <c r="M135" s="35"/>
      <c r="N135" s="36">
        <f t="shared" si="4"/>
        <v>20000000</v>
      </c>
      <c r="O135" s="10"/>
    </row>
    <row r="136" spans="2:15" ht="24" customHeight="1" x14ac:dyDescent="0.3">
      <c r="B136" s="33"/>
      <c r="C136" s="34"/>
      <c r="D136" s="34" t="s">
        <v>33</v>
      </c>
      <c r="E136" s="34"/>
      <c r="F136" s="34"/>
      <c r="G136" s="33" t="s">
        <v>143</v>
      </c>
      <c r="H136" s="35">
        <v>3000000</v>
      </c>
      <c r="I136" s="35"/>
      <c r="J136" s="35"/>
      <c r="K136" s="35"/>
      <c r="L136" s="35"/>
      <c r="M136" s="35"/>
      <c r="N136" s="36">
        <f t="shared" si="4"/>
        <v>3000000</v>
      </c>
      <c r="O136" s="10"/>
    </row>
    <row r="137" spans="2:15" ht="24" customHeight="1" x14ac:dyDescent="0.3">
      <c r="B137" s="33"/>
      <c r="C137" s="34" t="s">
        <v>144</v>
      </c>
      <c r="D137" s="34" t="s">
        <v>28</v>
      </c>
      <c r="E137" s="34"/>
      <c r="F137" s="34"/>
      <c r="G137" s="33" t="s">
        <v>145</v>
      </c>
      <c r="H137" s="35">
        <v>15000000</v>
      </c>
      <c r="I137" s="35"/>
      <c r="J137" s="35"/>
      <c r="K137" s="35"/>
      <c r="L137" s="35"/>
      <c r="M137" s="35"/>
      <c r="N137" s="36">
        <f t="shared" si="4"/>
        <v>15000000</v>
      </c>
      <c r="O137" s="10"/>
    </row>
    <row r="138" spans="2:15" ht="24" customHeight="1" x14ac:dyDescent="0.3">
      <c r="B138" s="33"/>
      <c r="C138" s="34"/>
      <c r="D138" s="34" t="s">
        <v>32</v>
      </c>
      <c r="E138" s="34"/>
      <c r="F138" s="34"/>
      <c r="G138" s="33" t="s">
        <v>146</v>
      </c>
      <c r="H138" s="35">
        <v>2000000</v>
      </c>
      <c r="I138" s="35"/>
      <c r="J138" s="35"/>
      <c r="K138" s="35"/>
      <c r="L138" s="35"/>
      <c r="M138" s="35">
        <v>2000000</v>
      </c>
      <c r="N138" s="36">
        <f t="shared" si="4"/>
        <v>4000000</v>
      </c>
      <c r="O138" s="10"/>
    </row>
    <row r="139" spans="2:15" ht="24" customHeight="1" x14ac:dyDescent="0.3">
      <c r="B139" s="33"/>
      <c r="C139" s="34" t="s">
        <v>42</v>
      </c>
      <c r="D139" s="34" t="s">
        <v>28</v>
      </c>
      <c r="E139" s="34" t="s">
        <v>28</v>
      </c>
      <c r="F139" s="34"/>
      <c r="G139" s="33" t="s">
        <v>217</v>
      </c>
      <c r="H139" s="41">
        <v>18000000</v>
      </c>
      <c r="I139" s="35"/>
      <c r="J139" s="35"/>
      <c r="K139" s="35"/>
      <c r="L139" s="35"/>
      <c r="M139" s="35"/>
      <c r="N139" s="36">
        <f>SUM(H139)</f>
        <v>18000000</v>
      </c>
      <c r="O139" s="10"/>
    </row>
    <row r="140" spans="2:15" ht="24" customHeight="1" x14ac:dyDescent="0.3">
      <c r="B140" s="33"/>
      <c r="C140" s="34"/>
      <c r="D140" s="34"/>
      <c r="E140" s="34" t="s">
        <v>33</v>
      </c>
      <c r="F140" s="34"/>
      <c r="G140" s="33" t="s">
        <v>7</v>
      </c>
      <c r="H140" s="41">
        <v>6000000</v>
      </c>
      <c r="I140" s="35"/>
      <c r="J140" s="35"/>
      <c r="K140" s="35"/>
      <c r="L140" s="35"/>
      <c r="M140" s="35"/>
      <c r="N140" s="36">
        <f>SUM(H140)</f>
        <v>6000000</v>
      </c>
      <c r="O140" s="10"/>
    </row>
    <row r="141" spans="2:15" ht="24" customHeight="1" x14ac:dyDescent="0.3">
      <c r="B141" s="33"/>
      <c r="C141" s="34"/>
      <c r="D141" s="34" t="s">
        <v>39</v>
      </c>
      <c r="E141" s="34"/>
      <c r="F141" s="34"/>
      <c r="G141" s="33" t="s">
        <v>147</v>
      </c>
      <c r="H141" s="35">
        <v>10000000</v>
      </c>
      <c r="I141" s="35"/>
      <c r="J141" s="35">
        <v>3000000</v>
      </c>
      <c r="K141" s="35">
        <v>2000000</v>
      </c>
      <c r="L141" s="35"/>
      <c r="M141" s="35">
        <v>2000000</v>
      </c>
      <c r="N141" s="36">
        <f t="shared" si="4"/>
        <v>17000000</v>
      </c>
      <c r="O141" s="10"/>
    </row>
    <row r="142" spans="2:15" ht="24" customHeight="1" x14ac:dyDescent="0.3">
      <c r="B142" s="33"/>
      <c r="C142" s="34"/>
      <c r="D142" s="34" t="s">
        <v>148</v>
      </c>
      <c r="E142" s="34"/>
      <c r="F142" s="34"/>
      <c r="G142" s="33" t="s">
        <v>149</v>
      </c>
      <c r="H142" s="35"/>
      <c r="I142" s="35"/>
      <c r="J142" s="35"/>
      <c r="K142" s="35"/>
      <c r="L142" s="35"/>
      <c r="M142" s="35">
        <v>40000000</v>
      </c>
      <c r="N142" s="36">
        <f t="shared" si="4"/>
        <v>40000000</v>
      </c>
      <c r="O142" s="10"/>
    </row>
    <row r="143" spans="2:15" ht="24" customHeight="1" x14ac:dyDescent="0.3">
      <c r="B143" s="33"/>
      <c r="C143" s="34" t="s">
        <v>193</v>
      </c>
      <c r="D143" s="34" t="s">
        <v>29</v>
      </c>
      <c r="E143" s="34"/>
      <c r="F143" s="34"/>
      <c r="G143" s="33" t="s">
        <v>204</v>
      </c>
      <c r="H143" s="35">
        <v>4000000</v>
      </c>
      <c r="I143" s="35"/>
      <c r="J143" s="35"/>
      <c r="K143" s="35"/>
      <c r="L143" s="35"/>
      <c r="M143" s="35"/>
      <c r="N143" s="36">
        <f>SUM(H143)</f>
        <v>4000000</v>
      </c>
      <c r="O143" s="10"/>
    </row>
    <row r="144" spans="2:15" ht="24" customHeight="1" x14ac:dyDescent="0.3">
      <c r="B144" s="33"/>
      <c r="C144" s="34"/>
      <c r="D144" s="34" t="s">
        <v>33</v>
      </c>
      <c r="E144" s="34"/>
      <c r="F144" s="34"/>
      <c r="G144" s="33" t="s">
        <v>191</v>
      </c>
      <c r="H144" s="35">
        <v>50000000</v>
      </c>
      <c r="I144" s="35"/>
      <c r="J144" s="35"/>
      <c r="K144" s="35"/>
      <c r="L144" s="35"/>
      <c r="M144" s="35"/>
      <c r="N144" s="36">
        <f t="shared" si="4"/>
        <v>50000000</v>
      </c>
      <c r="O144" s="10"/>
    </row>
    <row r="145" spans="2:15" ht="24" customHeight="1" x14ac:dyDescent="0.3">
      <c r="B145" s="33"/>
      <c r="C145" s="34"/>
      <c r="D145" s="34" t="s">
        <v>31</v>
      </c>
      <c r="E145" s="34"/>
      <c r="F145" s="34"/>
      <c r="G145" s="33" t="s">
        <v>7</v>
      </c>
      <c r="H145" s="35">
        <v>8000000</v>
      </c>
      <c r="I145" s="35"/>
      <c r="J145" s="35"/>
      <c r="K145" s="35"/>
      <c r="L145" s="35"/>
      <c r="M145" s="35"/>
      <c r="N145" s="36">
        <f t="shared" si="4"/>
        <v>8000000</v>
      </c>
      <c r="O145" s="10"/>
    </row>
    <row r="146" spans="2:15" ht="24" customHeight="1" x14ac:dyDescent="0.3">
      <c r="B146" s="33"/>
      <c r="C146" s="34" t="s">
        <v>44</v>
      </c>
      <c r="D146" s="34" t="s">
        <v>32</v>
      </c>
      <c r="E146" s="34"/>
      <c r="F146" s="34"/>
      <c r="G146" s="33" t="s">
        <v>150</v>
      </c>
      <c r="H146" s="35">
        <v>48000000</v>
      </c>
      <c r="I146" s="35"/>
      <c r="J146" s="35"/>
      <c r="K146" s="35"/>
      <c r="L146" s="35"/>
      <c r="M146" s="35"/>
      <c r="N146" s="36">
        <f t="shared" si="4"/>
        <v>48000000</v>
      </c>
      <c r="O146" s="10"/>
    </row>
    <row r="147" spans="2:15" ht="24" customHeight="1" x14ac:dyDescent="0.3">
      <c r="B147" s="33"/>
      <c r="C147" s="34" t="s">
        <v>151</v>
      </c>
      <c r="D147" s="34" t="s">
        <v>28</v>
      </c>
      <c r="E147" s="34"/>
      <c r="F147" s="34"/>
      <c r="G147" s="33" t="s">
        <v>212</v>
      </c>
      <c r="H147" s="35">
        <v>2000000</v>
      </c>
      <c r="I147" s="35"/>
      <c r="J147" s="35"/>
      <c r="K147" s="35"/>
      <c r="L147" s="35"/>
      <c r="M147" s="35"/>
      <c r="N147" s="36">
        <f t="shared" si="4"/>
        <v>2000000</v>
      </c>
      <c r="O147" s="10"/>
    </row>
    <row r="148" spans="2:15" ht="24" customHeight="1" x14ac:dyDescent="0.3">
      <c r="B148" s="33"/>
      <c r="C148" s="34"/>
      <c r="D148" s="34" t="s">
        <v>32</v>
      </c>
      <c r="E148" s="34"/>
      <c r="F148" s="34"/>
      <c r="G148" s="33" t="s">
        <v>152</v>
      </c>
      <c r="H148" s="35">
        <v>8000000</v>
      </c>
      <c r="I148" s="35"/>
      <c r="J148" s="35"/>
      <c r="K148" s="35"/>
      <c r="L148" s="35"/>
      <c r="M148" s="35">
        <v>2000000</v>
      </c>
      <c r="N148" s="36">
        <f t="shared" si="4"/>
        <v>10000000</v>
      </c>
      <c r="O148" s="10"/>
    </row>
    <row r="149" spans="2:15" ht="24" customHeight="1" x14ac:dyDescent="0.3">
      <c r="B149" s="33"/>
      <c r="C149" s="34"/>
      <c r="D149" s="34" t="s">
        <v>29</v>
      </c>
      <c r="E149" s="34"/>
      <c r="F149" s="34"/>
      <c r="G149" s="33" t="s">
        <v>153</v>
      </c>
      <c r="H149" s="35">
        <v>55000000</v>
      </c>
      <c r="I149" s="35"/>
      <c r="J149" s="35"/>
      <c r="K149" s="35"/>
      <c r="L149" s="35"/>
      <c r="M149" s="35"/>
      <c r="N149" s="36">
        <f t="shared" si="4"/>
        <v>55000000</v>
      </c>
      <c r="O149" s="10"/>
    </row>
    <row r="150" spans="2:15" ht="24" customHeight="1" x14ac:dyDescent="0.3">
      <c r="B150" s="33"/>
      <c r="C150" s="34"/>
      <c r="D150" s="34" t="s">
        <v>31</v>
      </c>
      <c r="E150" s="34"/>
      <c r="F150" s="34"/>
      <c r="G150" s="33" t="s">
        <v>7</v>
      </c>
      <c r="H150" s="35">
        <v>4000000</v>
      </c>
      <c r="I150" s="35"/>
      <c r="J150" s="35"/>
      <c r="K150" s="35"/>
      <c r="L150" s="35"/>
      <c r="M150" s="35"/>
      <c r="N150" s="36">
        <f t="shared" si="4"/>
        <v>4000000</v>
      </c>
      <c r="O150" s="10"/>
    </row>
    <row r="151" spans="2:15" ht="24" customHeight="1" x14ac:dyDescent="0.3">
      <c r="B151" s="33"/>
      <c r="C151" s="34" t="s">
        <v>154</v>
      </c>
      <c r="D151" s="34" t="s">
        <v>32</v>
      </c>
      <c r="E151" s="34"/>
      <c r="F151" s="34"/>
      <c r="G151" s="33" t="s">
        <v>155</v>
      </c>
      <c r="H151" s="35">
        <v>1500000</v>
      </c>
      <c r="I151" s="35"/>
      <c r="J151" s="35"/>
      <c r="K151" s="35"/>
      <c r="L151" s="35"/>
      <c r="M151" s="35"/>
      <c r="N151" s="36">
        <f t="shared" si="4"/>
        <v>1500000</v>
      </c>
      <c r="O151" s="10"/>
    </row>
    <row r="152" spans="2:15" ht="24" customHeight="1" x14ac:dyDescent="0.3">
      <c r="B152" s="33"/>
      <c r="C152" s="34"/>
      <c r="D152" s="34" t="s">
        <v>29</v>
      </c>
      <c r="E152" s="34"/>
      <c r="F152" s="34"/>
      <c r="G152" s="33" t="s">
        <v>156</v>
      </c>
      <c r="H152" s="35">
        <v>6000000</v>
      </c>
      <c r="I152" s="35"/>
      <c r="J152" s="35"/>
      <c r="K152" s="35"/>
      <c r="L152" s="35"/>
      <c r="M152" s="35"/>
      <c r="N152" s="36">
        <f t="shared" si="4"/>
        <v>6000000</v>
      </c>
      <c r="O152" s="10"/>
    </row>
    <row r="153" spans="2:15" ht="24" customHeight="1" x14ac:dyDescent="0.3">
      <c r="B153" s="33"/>
      <c r="C153" s="34"/>
      <c r="D153" s="34" t="s">
        <v>30</v>
      </c>
      <c r="E153" s="34"/>
      <c r="F153" s="34"/>
      <c r="G153" s="42" t="s">
        <v>195</v>
      </c>
      <c r="H153" s="35">
        <v>1500000</v>
      </c>
      <c r="I153" s="35"/>
      <c r="J153" s="35"/>
      <c r="K153" s="35"/>
      <c r="L153" s="35"/>
      <c r="M153" s="35"/>
      <c r="N153" s="36">
        <f t="shared" si="4"/>
        <v>1500000</v>
      </c>
      <c r="O153" s="10"/>
    </row>
    <row r="154" spans="2:15" ht="24" customHeight="1" x14ac:dyDescent="0.3">
      <c r="B154" s="33"/>
      <c r="C154" s="34"/>
      <c r="D154" s="34" t="s">
        <v>31</v>
      </c>
      <c r="E154" s="34"/>
      <c r="F154" s="34"/>
      <c r="G154" s="33" t="s">
        <v>7</v>
      </c>
      <c r="H154" s="35">
        <v>4400000</v>
      </c>
      <c r="I154" s="35"/>
      <c r="J154" s="35"/>
      <c r="K154" s="35"/>
      <c r="L154" s="35"/>
      <c r="M154" s="35">
        <v>4000000</v>
      </c>
      <c r="N154" s="36">
        <f t="shared" si="4"/>
        <v>8400000</v>
      </c>
      <c r="O154" s="18"/>
    </row>
    <row r="155" spans="2:15" ht="24" customHeight="1" x14ac:dyDescent="0.3">
      <c r="B155" s="38">
        <v>24</v>
      </c>
      <c r="C155" s="43"/>
      <c r="D155" s="39"/>
      <c r="E155" s="43"/>
      <c r="F155" s="40"/>
      <c r="G155" s="23" t="s">
        <v>38</v>
      </c>
      <c r="H155" s="24">
        <f>SUM(H156:H171)</f>
        <v>477487000</v>
      </c>
      <c r="I155" s="24">
        <f t="shared" ref="I155:M155" si="5">SUM(I156:I171)</f>
        <v>1075738000</v>
      </c>
      <c r="J155" s="24">
        <f t="shared" si="5"/>
        <v>6000000</v>
      </c>
      <c r="K155" s="24">
        <f t="shared" si="5"/>
        <v>60000000</v>
      </c>
      <c r="L155" s="24">
        <f t="shared" si="5"/>
        <v>5000000</v>
      </c>
      <c r="M155" s="24">
        <f t="shared" si="5"/>
        <v>7000000</v>
      </c>
      <c r="N155" s="25">
        <f>SUM(N156:N171)</f>
        <v>1631225000</v>
      </c>
      <c r="O155" s="10"/>
    </row>
    <row r="156" spans="2:15" ht="24" customHeight="1" x14ac:dyDescent="0.3">
      <c r="B156" s="33"/>
      <c r="C156" s="34" t="s">
        <v>24</v>
      </c>
      <c r="D156" s="34" t="s">
        <v>28</v>
      </c>
      <c r="E156" s="34"/>
      <c r="F156" s="34"/>
      <c r="G156" s="33" t="s">
        <v>157</v>
      </c>
      <c r="H156" s="35">
        <v>2000000</v>
      </c>
      <c r="I156" s="35"/>
      <c r="J156" s="35"/>
      <c r="K156" s="35"/>
      <c r="L156" s="35"/>
      <c r="M156" s="35"/>
      <c r="N156" s="36">
        <f>SUM(H156:M156)</f>
        <v>2000000</v>
      </c>
      <c r="O156" s="10"/>
    </row>
    <row r="157" spans="2:15" ht="24" customHeight="1" x14ac:dyDescent="0.3">
      <c r="B157" s="33"/>
      <c r="C157" s="34"/>
      <c r="D157" s="34" t="s">
        <v>30</v>
      </c>
      <c r="E157" s="34"/>
      <c r="F157" s="34"/>
      <c r="G157" s="33" t="s">
        <v>158</v>
      </c>
      <c r="H157" s="35"/>
      <c r="I157" s="35">
        <v>46000000</v>
      </c>
      <c r="J157" s="35"/>
      <c r="K157" s="35"/>
      <c r="L157" s="35"/>
      <c r="M157" s="35"/>
      <c r="N157" s="36">
        <f t="shared" ref="N157:N171" si="6">SUM(H157:M157)</f>
        <v>46000000</v>
      </c>
      <c r="O157" s="10"/>
    </row>
    <row r="158" spans="2:15" ht="24" customHeight="1" x14ac:dyDescent="0.3">
      <c r="B158" s="33"/>
      <c r="C158" s="34"/>
      <c r="D158" s="34" t="s">
        <v>33</v>
      </c>
      <c r="E158" s="34"/>
      <c r="F158" s="34"/>
      <c r="G158" s="33" t="s">
        <v>159</v>
      </c>
      <c r="H158" s="35"/>
      <c r="I158" s="35">
        <v>34000000</v>
      </c>
      <c r="J158" s="35"/>
      <c r="K158" s="35"/>
      <c r="L158" s="35"/>
      <c r="M158" s="35"/>
      <c r="N158" s="36">
        <f t="shared" si="6"/>
        <v>34000000</v>
      </c>
      <c r="O158" s="10"/>
    </row>
    <row r="159" spans="2:15" ht="24" customHeight="1" x14ac:dyDescent="0.3">
      <c r="B159" s="33"/>
      <c r="C159" s="34"/>
      <c r="D159" s="34" t="s">
        <v>50</v>
      </c>
      <c r="E159" s="34"/>
      <c r="F159" s="34"/>
      <c r="G159" s="33" t="s">
        <v>160</v>
      </c>
      <c r="H159" s="35"/>
      <c r="I159" s="35">
        <v>16000000</v>
      </c>
      <c r="J159" s="35"/>
      <c r="K159" s="35"/>
      <c r="L159" s="35"/>
      <c r="M159" s="35"/>
      <c r="N159" s="36">
        <f t="shared" si="6"/>
        <v>16000000</v>
      </c>
      <c r="O159" s="10"/>
    </row>
    <row r="160" spans="2:15" ht="24" customHeight="1" x14ac:dyDescent="0.3">
      <c r="B160" s="33"/>
      <c r="C160" s="34"/>
      <c r="D160" s="34" t="s">
        <v>39</v>
      </c>
      <c r="E160" s="34"/>
      <c r="F160" s="34"/>
      <c r="G160" s="33" t="s">
        <v>161</v>
      </c>
      <c r="H160" s="35"/>
      <c r="I160" s="35"/>
      <c r="J160" s="35"/>
      <c r="K160" s="35">
        <v>60000000</v>
      </c>
      <c r="L160" s="35"/>
      <c r="M160" s="35"/>
      <c r="N160" s="36">
        <f t="shared" si="6"/>
        <v>60000000</v>
      </c>
      <c r="O160" s="10"/>
    </row>
    <row r="161" spans="2:15" ht="24" customHeight="1" x14ac:dyDescent="0.3">
      <c r="B161" s="33"/>
      <c r="C161" s="34"/>
      <c r="D161" s="34" t="s">
        <v>51</v>
      </c>
      <c r="E161" s="34" t="s">
        <v>28</v>
      </c>
      <c r="F161" s="34"/>
      <c r="G161" s="33" t="s">
        <v>162</v>
      </c>
      <c r="H161" s="35"/>
      <c r="I161" s="35"/>
      <c r="J161" s="35">
        <v>6000000</v>
      </c>
      <c r="K161" s="35"/>
      <c r="L161" s="35"/>
      <c r="M161" s="35">
        <v>2000000</v>
      </c>
      <c r="N161" s="36">
        <f t="shared" si="6"/>
        <v>8000000</v>
      </c>
      <c r="O161" s="10"/>
    </row>
    <row r="162" spans="2:15" ht="24" customHeight="1" x14ac:dyDescent="0.3">
      <c r="B162" s="33"/>
      <c r="C162" s="34"/>
      <c r="D162" s="34"/>
      <c r="E162" s="34" t="s">
        <v>32</v>
      </c>
      <c r="F162" s="34"/>
      <c r="G162" s="33" t="s">
        <v>163</v>
      </c>
      <c r="H162" s="35"/>
      <c r="I162" s="35"/>
      <c r="J162" s="35"/>
      <c r="K162" s="35"/>
      <c r="L162" s="35"/>
      <c r="M162" s="35">
        <v>5000000</v>
      </c>
      <c r="N162" s="36">
        <f t="shared" si="6"/>
        <v>5000000</v>
      </c>
      <c r="O162" s="10"/>
    </row>
    <row r="163" spans="2:15" ht="24" customHeight="1" x14ac:dyDescent="0.3">
      <c r="B163" s="33"/>
      <c r="C163" s="34"/>
      <c r="D163" s="34"/>
      <c r="E163" s="34" t="s">
        <v>29</v>
      </c>
      <c r="F163" s="34"/>
      <c r="G163" s="33" t="s">
        <v>164</v>
      </c>
      <c r="H163" s="35"/>
      <c r="I163" s="35"/>
      <c r="J163" s="35"/>
      <c r="K163" s="35"/>
      <c r="L163" s="35">
        <v>5000000</v>
      </c>
      <c r="M163" s="35"/>
      <c r="N163" s="36">
        <f t="shared" si="6"/>
        <v>5000000</v>
      </c>
      <c r="O163" s="10"/>
    </row>
    <row r="164" spans="2:15" ht="24" customHeight="1" x14ac:dyDescent="0.3">
      <c r="B164" s="33"/>
      <c r="C164" s="34"/>
      <c r="D164" s="34" t="s">
        <v>31</v>
      </c>
      <c r="E164" s="34"/>
      <c r="F164" s="34"/>
      <c r="G164" s="33" t="s">
        <v>165</v>
      </c>
      <c r="H164" s="35"/>
      <c r="I164" s="35">
        <v>2000000</v>
      </c>
      <c r="J164" s="35"/>
      <c r="K164" s="35"/>
      <c r="L164" s="35"/>
      <c r="M164" s="35"/>
      <c r="N164" s="36">
        <f t="shared" si="6"/>
        <v>2000000</v>
      </c>
      <c r="O164" s="10"/>
    </row>
    <row r="165" spans="2:15" ht="24" customHeight="1" x14ac:dyDescent="0.3">
      <c r="B165" s="33"/>
      <c r="C165" s="34" t="s">
        <v>23</v>
      </c>
      <c r="D165" s="34" t="s">
        <v>32</v>
      </c>
      <c r="E165" s="34" t="s">
        <v>28</v>
      </c>
      <c r="F165" s="34"/>
      <c r="G165" s="33" t="s">
        <v>166</v>
      </c>
      <c r="H165" s="35">
        <v>1400000</v>
      </c>
      <c r="I165" s="35"/>
      <c r="J165" s="35"/>
      <c r="K165" s="35"/>
      <c r="L165" s="35"/>
      <c r="M165" s="35"/>
      <c r="N165" s="36">
        <f t="shared" si="6"/>
        <v>1400000</v>
      </c>
      <c r="O165" s="10"/>
    </row>
    <row r="166" spans="2:15" ht="24" customHeight="1" x14ac:dyDescent="0.3">
      <c r="B166" s="33"/>
      <c r="C166" s="34"/>
      <c r="D166" s="34" t="s">
        <v>167</v>
      </c>
      <c r="E166" s="34" t="s">
        <v>28</v>
      </c>
      <c r="F166" s="34"/>
      <c r="G166" s="33" t="s">
        <v>168</v>
      </c>
      <c r="H166" s="35">
        <v>12000000</v>
      </c>
      <c r="I166" s="35"/>
      <c r="J166" s="35"/>
      <c r="K166" s="35"/>
      <c r="L166" s="35"/>
      <c r="M166" s="35"/>
      <c r="N166" s="36">
        <f t="shared" si="6"/>
        <v>12000000</v>
      </c>
      <c r="O166" s="10"/>
    </row>
    <row r="167" spans="2:15" ht="24" customHeight="1" x14ac:dyDescent="0.3">
      <c r="B167" s="33"/>
      <c r="C167" s="34"/>
      <c r="D167" s="34"/>
      <c r="E167" s="34" t="s">
        <v>32</v>
      </c>
      <c r="F167" s="34"/>
      <c r="G167" s="33" t="s">
        <v>169</v>
      </c>
      <c r="H167" s="35">
        <v>20000000</v>
      </c>
      <c r="I167" s="35"/>
      <c r="J167" s="35"/>
      <c r="K167" s="35"/>
      <c r="L167" s="35"/>
      <c r="M167" s="35"/>
      <c r="N167" s="36">
        <f t="shared" si="6"/>
        <v>20000000</v>
      </c>
      <c r="O167" s="10"/>
    </row>
    <row r="168" spans="2:15" ht="24" customHeight="1" x14ac:dyDescent="0.3">
      <c r="B168" s="33"/>
      <c r="C168" s="34"/>
      <c r="D168" s="34" t="s">
        <v>170</v>
      </c>
      <c r="E168" s="34" t="s">
        <v>28</v>
      </c>
      <c r="F168" s="34"/>
      <c r="G168" s="33" t="s">
        <v>171</v>
      </c>
      <c r="H168" s="35">
        <v>223125000</v>
      </c>
      <c r="I168" s="35"/>
      <c r="J168" s="35"/>
      <c r="K168" s="35"/>
      <c r="L168" s="35"/>
      <c r="M168" s="35"/>
      <c r="N168" s="36">
        <f t="shared" si="6"/>
        <v>223125000</v>
      </c>
      <c r="O168" s="10"/>
    </row>
    <row r="169" spans="2:15" ht="24" customHeight="1" x14ac:dyDescent="0.3">
      <c r="B169" s="33"/>
      <c r="C169" s="34"/>
      <c r="D169" s="34" t="s">
        <v>172</v>
      </c>
      <c r="E169" s="34"/>
      <c r="F169" s="34"/>
      <c r="G169" s="33" t="s">
        <v>173</v>
      </c>
      <c r="H169" s="35">
        <v>218962000</v>
      </c>
      <c r="I169" s="35"/>
      <c r="J169" s="35"/>
      <c r="K169" s="35"/>
      <c r="L169" s="35"/>
      <c r="M169" s="35"/>
      <c r="N169" s="36">
        <f t="shared" si="6"/>
        <v>218962000</v>
      </c>
      <c r="O169" s="10"/>
    </row>
    <row r="170" spans="2:15" ht="24" customHeight="1" x14ac:dyDescent="0.3">
      <c r="B170" s="33"/>
      <c r="C170" s="34"/>
      <c r="D170" s="34" t="s">
        <v>174</v>
      </c>
      <c r="E170" s="34" t="s">
        <v>28</v>
      </c>
      <c r="F170" s="34"/>
      <c r="G170" s="33" t="s">
        <v>175</v>
      </c>
      <c r="H170" s="35"/>
      <c r="I170" s="35">
        <v>724038000</v>
      </c>
      <c r="J170" s="35"/>
      <c r="K170" s="35"/>
      <c r="L170" s="35"/>
      <c r="M170" s="35"/>
      <c r="N170" s="36">
        <f t="shared" si="6"/>
        <v>724038000</v>
      </c>
      <c r="O170" s="18"/>
    </row>
    <row r="171" spans="2:15" ht="24" customHeight="1" x14ac:dyDescent="0.3">
      <c r="B171" s="33"/>
      <c r="C171" s="34"/>
      <c r="D171" s="34"/>
      <c r="E171" s="34" t="s">
        <v>32</v>
      </c>
      <c r="F171" s="34"/>
      <c r="G171" s="33" t="s">
        <v>176</v>
      </c>
      <c r="H171" s="35"/>
      <c r="I171" s="35">
        <v>253700000</v>
      </c>
      <c r="J171" s="35"/>
      <c r="K171" s="35"/>
      <c r="L171" s="35"/>
      <c r="M171" s="35"/>
      <c r="N171" s="36">
        <f t="shared" si="6"/>
        <v>253700000</v>
      </c>
      <c r="O171" s="10"/>
    </row>
    <row r="172" spans="2:15" ht="24" customHeight="1" x14ac:dyDescent="0.3">
      <c r="B172" s="38">
        <v>26</v>
      </c>
      <c r="C172" s="44"/>
      <c r="D172" s="39"/>
      <c r="E172" s="44"/>
      <c r="F172" s="40"/>
      <c r="G172" s="23" t="s">
        <v>215</v>
      </c>
      <c r="H172" s="24">
        <f>SUM(H173:H175)</f>
        <v>9800000</v>
      </c>
      <c r="I172" s="24"/>
      <c r="J172" s="24"/>
      <c r="K172" s="24"/>
      <c r="L172" s="24"/>
      <c r="M172" s="24"/>
      <c r="N172" s="45">
        <f>SUM(H172)</f>
        <v>9800000</v>
      </c>
      <c r="O172" s="10"/>
    </row>
    <row r="173" spans="2:15" ht="24" customHeight="1" x14ac:dyDescent="0.3">
      <c r="B173" s="46"/>
      <c r="C173" s="47" t="s">
        <v>24</v>
      </c>
      <c r="D173" s="48"/>
      <c r="E173" s="47"/>
      <c r="F173" s="49"/>
      <c r="G173" s="33" t="s">
        <v>205</v>
      </c>
      <c r="H173" s="35">
        <v>800000</v>
      </c>
      <c r="I173" s="35"/>
      <c r="J173" s="35"/>
      <c r="K173" s="35"/>
      <c r="L173" s="35"/>
      <c r="M173" s="50"/>
      <c r="N173" s="51">
        <f>SUM(H173)</f>
        <v>800000</v>
      </c>
      <c r="O173" s="10"/>
    </row>
    <row r="174" spans="2:15" ht="24" customHeight="1" x14ac:dyDescent="0.3">
      <c r="B174" s="46"/>
      <c r="C174" s="47" t="s">
        <v>34</v>
      </c>
      <c r="D174" s="48"/>
      <c r="E174" s="47"/>
      <c r="F174" s="49"/>
      <c r="G174" s="52" t="s">
        <v>206</v>
      </c>
      <c r="H174" s="35">
        <v>8000000</v>
      </c>
      <c r="I174" s="35"/>
      <c r="J174" s="35"/>
      <c r="K174" s="35"/>
      <c r="L174" s="35"/>
      <c r="M174" s="50"/>
      <c r="N174" s="51">
        <f t="shared" ref="N174:N175" si="7">SUM(H174)</f>
        <v>8000000</v>
      </c>
      <c r="O174" s="10"/>
    </row>
    <row r="175" spans="2:15" ht="24" customHeight="1" x14ac:dyDescent="0.3">
      <c r="B175" s="46"/>
      <c r="C175" s="47" t="s">
        <v>48</v>
      </c>
      <c r="D175" s="48" t="s">
        <v>28</v>
      </c>
      <c r="E175" s="47"/>
      <c r="F175" s="49"/>
      <c r="G175" s="52" t="s">
        <v>207</v>
      </c>
      <c r="H175" s="35">
        <v>1000000</v>
      </c>
      <c r="I175" s="35"/>
      <c r="J175" s="35"/>
      <c r="K175" s="35"/>
      <c r="L175" s="35"/>
      <c r="M175" s="50"/>
      <c r="N175" s="51">
        <f t="shared" si="7"/>
        <v>1000000</v>
      </c>
      <c r="O175" s="10"/>
    </row>
    <row r="176" spans="2:15" ht="24" customHeight="1" x14ac:dyDescent="0.3">
      <c r="B176" s="38">
        <v>29</v>
      </c>
      <c r="C176" s="44"/>
      <c r="D176" s="39"/>
      <c r="E176" s="44"/>
      <c r="F176" s="40"/>
      <c r="G176" s="53" t="s">
        <v>216</v>
      </c>
      <c r="H176" s="24">
        <f>SUM(H177:H180)</f>
        <v>18000000</v>
      </c>
      <c r="I176" s="24"/>
      <c r="J176" s="24"/>
      <c r="K176" s="24"/>
      <c r="L176" s="24"/>
      <c r="M176" s="24"/>
      <c r="N176" s="45">
        <f>SUM(H176)</f>
        <v>18000000</v>
      </c>
      <c r="O176" s="10"/>
    </row>
    <row r="177" spans="2:15" ht="24" customHeight="1" x14ac:dyDescent="0.3">
      <c r="B177" s="46"/>
      <c r="C177" s="47" t="s">
        <v>48</v>
      </c>
      <c r="D177" s="48"/>
      <c r="E177" s="47"/>
      <c r="F177" s="49"/>
      <c r="G177" s="33" t="s">
        <v>208</v>
      </c>
      <c r="H177" s="35">
        <v>6000000</v>
      </c>
      <c r="I177" s="35"/>
      <c r="J177" s="35"/>
      <c r="K177" s="35"/>
      <c r="L177" s="35"/>
      <c r="M177" s="50"/>
      <c r="N177" s="51">
        <f>SUM(H177:M177)</f>
        <v>6000000</v>
      </c>
      <c r="O177" s="10"/>
    </row>
    <row r="178" spans="2:15" ht="24" customHeight="1" x14ac:dyDescent="0.3">
      <c r="B178" s="46"/>
      <c r="C178" s="47" t="s">
        <v>37</v>
      </c>
      <c r="D178" s="48" t="s">
        <v>28</v>
      </c>
      <c r="E178" s="47"/>
      <c r="F178" s="49"/>
      <c r="G178" s="54" t="s">
        <v>209</v>
      </c>
      <c r="H178" s="35">
        <v>2000000</v>
      </c>
      <c r="I178" s="35"/>
      <c r="J178" s="35"/>
      <c r="K178" s="35"/>
      <c r="L178" s="35"/>
      <c r="M178" s="50"/>
      <c r="N178" s="51">
        <f t="shared" ref="N178:N180" si="8">SUM(H178:M178)</f>
        <v>2000000</v>
      </c>
      <c r="O178" s="10"/>
    </row>
    <row r="179" spans="2:15" ht="24" customHeight="1" x14ac:dyDescent="0.3">
      <c r="B179" s="46"/>
      <c r="C179" s="47"/>
      <c r="D179" s="48" t="s">
        <v>31</v>
      </c>
      <c r="E179" s="47"/>
      <c r="F179" s="49"/>
      <c r="G179" s="33" t="s">
        <v>210</v>
      </c>
      <c r="H179" s="35">
        <v>2000000</v>
      </c>
      <c r="I179" s="35"/>
      <c r="J179" s="35"/>
      <c r="K179" s="35"/>
      <c r="L179" s="35"/>
      <c r="M179" s="50"/>
      <c r="N179" s="51">
        <f t="shared" si="8"/>
        <v>2000000</v>
      </c>
      <c r="O179" s="10"/>
    </row>
    <row r="180" spans="2:15" ht="24" customHeight="1" x14ac:dyDescent="0.3">
      <c r="B180" s="46"/>
      <c r="C180" s="47" t="s">
        <v>43</v>
      </c>
      <c r="D180" s="48" t="s">
        <v>28</v>
      </c>
      <c r="E180" s="47"/>
      <c r="F180" s="49"/>
      <c r="G180" s="54" t="s">
        <v>211</v>
      </c>
      <c r="H180" s="35">
        <v>8000000</v>
      </c>
      <c r="I180" s="35"/>
      <c r="J180" s="35"/>
      <c r="K180" s="35"/>
      <c r="L180" s="35"/>
      <c r="M180" s="50"/>
      <c r="N180" s="51">
        <f t="shared" si="8"/>
        <v>8000000</v>
      </c>
      <c r="O180" s="10"/>
    </row>
    <row r="181" spans="2:15" ht="24" customHeight="1" x14ac:dyDescent="0.3">
      <c r="B181" s="38">
        <v>31</v>
      </c>
      <c r="C181" s="43"/>
      <c r="D181" s="39"/>
      <c r="E181" s="43"/>
      <c r="F181" s="40"/>
      <c r="G181" s="23" t="s">
        <v>177</v>
      </c>
      <c r="H181" s="24"/>
      <c r="I181" s="24">
        <f>SUM(I182:I187)</f>
        <v>2460260000</v>
      </c>
      <c r="J181" s="24"/>
      <c r="K181" s="24"/>
      <c r="L181" s="24"/>
      <c r="M181" s="24"/>
      <c r="N181" s="55">
        <f>SUM(I181)</f>
        <v>2460260000</v>
      </c>
      <c r="O181" s="10"/>
    </row>
    <row r="182" spans="2:15" ht="24" customHeight="1" x14ac:dyDescent="0.3">
      <c r="B182" s="33"/>
      <c r="C182" s="34" t="s">
        <v>24</v>
      </c>
      <c r="D182" s="34" t="s">
        <v>28</v>
      </c>
      <c r="E182" s="34" t="s">
        <v>28</v>
      </c>
      <c r="F182" s="34"/>
      <c r="G182" s="33" t="s">
        <v>178</v>
      </c>
      <c r="H182" s="35"/>
      <c r="I182" s="35">
        <v>2000000</v>
      </c>
      <c r="J182" s="35"/>
      <c r="K182" s="35"/>
      <c r="L182" s="35"/>
      <c r="M182" s="35"/>
      <c r="N182" s="35">
        <f>SUM(I182:M182)</f>
        <v>2000000</v>
      </c>
      <c r="O182" s="10"/>
    </row>
    <row r="183" spans="2:15" ht="24" customHeight="1" x14ac:dyDescent="0.3">
      <c r="B183" s="33"/>
      <c r="C183" s="34"/>
      <c r="D183" s="34" t="s">
        <v>32</v>
      </c>
      <c r="E183" s="34"/>
      <c r="F183" s="34"/>
      <c r="G183" s="33" t="s">
        <v>179</v>
      </c>
      <c r="H183" s="35"/>
      <c r="I183" s="35">
        <v>2000000</v>
      </c>
      <c r="J183" s="35"/>
      <c r="K183" s="35"/>
      <c r="L183" s="35"/>
      <c r="M183" s="35"/>
      <c r="N183" s="35">
        <f t="shared" ref="N183:N187" si="9">SUM(I183:M183)</f>
        <v>2000000</v>
      </c>
      <c r="O183" s="10"/>
    </row>
    <row r="184" spans="2:15" ht="24" customHeight="1" x14ac:dyDescent="0.3">
      <c r="B184" s="33"/>
      <c r="C184" s="34" t="s">
        <v>34</v>
      </c>
      <c r="D184" s="34" t="s">
        <v>28</v>
      </c>
      <c r="E184" s="34" t="s">
        <v>28</v>
      </c>
      <c r="F184" s="34"/>
      <c r="G184" s="33" t="s">
        <v>178</v>
      </c>
      <c r="H184" s="35"/>
      <c r="I184" s="35">
        <v>2000000</v>
      </c>
      <c r="J184" s="35"/>
      <c r="K184" s="35"/>
      <c r="L184" s="35"/>
      <c r="M184" s="35"/>
      <c r="N184" s="35">
        <f t="shared" si="9"/>
        <v>2000000</v>
      </c>
      <c r="O184" s="10"/>
    </row>
    <row r="185" spans="2:15" ht="24" customHeight="1" x14ac:dyDescent="0.3">
      <c r="B185" s="33"/>
      <c r="C185" s="34"/>
      <c r="D185" s="34"/>
      <c r="E185" s="34" t="s">
        <v>32</v>
      </c>
      <c r="F185" s="34"/>
      <c r="G185" s="33" t="s">
        <v>179</v>
      </c>
      <c r="H185" s="35"/>
      <c r="I185" s="35">
        <v>4260000</v>
      </c>
      <c r="J185" s="35"/>
      <c r="K185" s="35"/>
      <c r="L185" s="35"/>
      <c r="M185" s="35"/>
      <c r="N185" s="35">
        <f t="shared" si="9"/>
        <v>4260000</v>
      </c>
      <c r="O185" s="10"/>
    </row>
    <row r="186" spans="2:15" ht="24" customHeight="1" x14ac:dyDescent="0.3">
      <c r="B186" s="33"/>
      <c r="C186" s="34"/>
      <c r="D186" s="34"/>
      <c r="E186" s="34" t="s">
        <v>30</v>
      </c>
      <c r="F186" s="34" t="s">
        <v>50</v>
      </c>
      <c r="G186" s="33" t="s">
        <v>192</v>
      </c>
      <c r="H186" s="35"/>
      <c r="I186" s="35">
        <v>1200000000</v>
      </c>
      <c r="J186" s="35"/>
      <c r="K186" s="35"/>
      <c r="L186" s="35"/>
      <c r="M186" s="35"/>
      <c r="N186" s="35">
        <f t="shared" si="9"/>
        <v>1200000000</v>
      </c>
      <c r="O186" s="10"/>
    </row>
    <row r="187" spans="2:15" ht="24" customHeight="1" x14ac:dyDescent="0.3">
      <c r="B187" s="33"/>
      <c r="C187" s="34"/>
      <c r="D187" s="34" t="s">
        <v>31</v>
      </c>
      <c r="E187" s="34"/>
      <c r="F187" s="34"/>
      <c r="G187" s="33" t="s">
        <v>186</v>
      </c>
      <c r="H187" s="35"/>
      <c r="I187" s="35">
        <v>1250000000</v>
      </c>
      <c r="J187" s="35"/>
      <c r="K187" s="35"/>
      <c r="L187" s="35"/>
      <c r="M187" s="35"/>
      <c r="N187" s="35">
        <f t="shared" si="9"/>
        <v>1250000000</v>
      </c>
      <c r="O187" s="10"/>
    </row>
    <row r="188" spans="2:15" ht="24" customHeight="1" x14ac:dyDescent="0.3">
      <c r="B188" s="38">
        <v>34</v>
      </c>
      <c r="C188" s="43"/>
      <c r="D188" s="39"/>
      <c r="E188" s="43"/>
      <c r="F188" s="40"/>
      <c r="G188" s="53" t="s">
        <v>213</v>
      </c>
      <c r="H188" s="24">
        <f>SUM(H189)</f>
        <v>20000000</v>
      </c>
      <c r="I188" s="24">
        <f>SUM(I189)</f>
        <v>10000000</v>
      </c>
      <c r="J188" s="24"/>
      <c r="K188" s="24"/>
      <c r="L188" s="24"/>
      <c r="M188" s="24"/>
      <c r="N188" s="55">
        <f>SUM(H188:L188)</f>
        <v>30000000</v>
      </c>
      <c r="O188" s="10"/>
    </row>
    <row r="189" spans="2:15" ht="24" customHeight="1" thickBot="1" x14ac:dyDescent="0.35">
      <c r="B189" s="33"/>
      <c r="C189" s="34" t="s">
        <v>144</v>
      </c>
      <c r="D189" s="34"/>
      <c r="E189" s="34"/>
      <c r="F189" s="34"/>
      <c r="G189" s="33" t="s">
        <v>214</v>
      </c>
      <c r="H189" s="35">
        <v>20000000</v>
      </c>
      <c r="I189" s="35">
        <v>10000000</v>
      </c>
      <c r="J189" s="35"/>
      <c r="K189" s="35"/>
      <c r="L189" s="35"/>
      <c r="M189" s="35"/>
      <c r="N189" s="35">
        <f>SUM(H189:K189)</f>
        <v>30000000</v>
      </c>
      <c r="O189" s="10"/>
    </row>
    <row r="190" spans="2:15" ht="24" customHeight="1" thickBot="1" x14ac:dyDescent="0.35">
      <c r="B190" s="56"/>
      <c r="C190" s="57"/>
      <c r="D190" s="58"/>
      <c r="E190" s="58"/>
      <c r="F190" s="58"/>
      <c r="G190" s="59" t="s">
        <v>183</v>
      </c>
      <c r="H190" s="60">
        <f t="shared" ref="H190:M190" si="10">SUM(H49+H111+H155+H172+H176+H181+H188)</f>
        <v>2666287000</v>
      </c>
      <c r="I190" s="60">
        <f t="shared" si="10"/>
        <v>3615998000</v>
      </c>
      <c r="J190" s="60">
        <f t="shared" si="10"/>
        <v>29000000</v>
      </c>
      <c r="K190" s="60">
        <f t="shared" si="10"/>
        <v>118500000</v>
      </c>
      <c r="L190" s="60">
        <f t="shared" si="10"/>
        <v>5000000</v>
      </c>
      <c r="M190" s="60">
        <f t="shared" si="10"/>
        <v>79000000</v>
      </c>
      <c r="N190" s="60">
        <f>SUM(H190:M190)</f>
        <v>6513785000</v>
      </c>
      <c r="O190" s="18"/>
    </row>
    <row r="191" spans="2:15" ht="15" customHeight="1" x14ac:dyDescent="0.3"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0"/>
    </row>
    <row r="192" spans="2:15" ht="15" customHeight="1" x14ac:dyDescent="0.3"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0"/>
    </row>
    <row r="193" spans="2:15" ht="15" customHeight="1" x14ac:dyDescent="0.3"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0"/>
    </row>
    <row r="194" spans="2:15" ht="15" customHeight="1" x14ac:dyDescent="0.3"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0"/>
    </row>
    <row r="195" spans="2:15" ht="15" customHeight="1" x14ac:dyDescent="0.3"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0"/>
    </row>
    <row r="196" spans="2:15" ht="15" customHeight="1" x14ac:dyDescent="0.3"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0"/>
    </row>
    <row r="197" spans="2:15" ht="15" customHeight="1" x14ac:dyDescent="0.3"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0"/>
    </row>
    <row r="198" spans="2:15" ht="15" customHeight="1" x14ac:dyDescent="0.3"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0"/>
    </row>
    <row r="199" spans="2:15" ht="15" customHeight="1" x14ac:dyDescent="0.3"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0"/>
    </row>
    <row r="200" spans="2:15" ht="15" customHeight="1" x14ac:dyDescent="0.3"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0"/>
    </row>
    <row r="201" spans="2:15" ht="15" customHeight="1" x14ac:dyDescent="0.3"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0"/>
    </row>
    <row r="202" spans="2:15" ht="15" customHeight="1" x14ac:dyDescent="0.3"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0"/>
    </row>
    <row r="203" spans="2:15" ht="15" customHeight="1" x14ac:dyDescent="0.3"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0"/>
    </row>
    <row r="204" spans="2:15" ht="15" customHeight="1" x14ac:dyDescent="0.3"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0"/>
    </row>
    <row r="205" spans="2:15" ht="15" customHeight="1" x14ac:dyDescent="0.3"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0"/>
    </row>
    <row r="206" spans="2:15" ht="15" customHeight="1" x14ac:dyDescent="0.3"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0"/>
    </row>
    <row r="207" spans="2:15" ht="15" customHeight="1" x14ac:dyDescent="0.3"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0"/>
    </row>
    <row r="208" spans="2:15" ht="15" customHeight="1" x14ac:dyDescent="0.3"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0"/>
    </row>
    <row r="209" spans="2:15" ht="15" customHeight="1" x14ac:dyDescent="0.3"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0"/>
    </row>
    <row r="210" spans="2:15" ht="15" customHeight="1" x14ac:dyDescent="0.3"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0"/>
    </row>
    <row r="211" spans="2:15" ht="15" customHeight="1" x14ac:dyDescent="0.3"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0"/>
    </row>
    <row r="212" spans="2:15" ht="15" customHeight="1" x14ac:dyDescent="0.3"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0"/>
    </row>
    <row r="213" spans="2:15" ht="15" customHeight="1" x14ac:dyDescent="0.3"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0"/>
    </row>
    <row r="214" spans="2:15" ht="15" customHeight="1" x14ac:dyDescent="0.3"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0"/>
    </row>
    <row r="215" spans="2:15" ht="15" customHeight="1" x14ac:dyDescent="0.3"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0"/>
    </row>
    <row r="216" spans="2:15" ht="15" customHeight="1" x14ac:dyDescent="0.3"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0"/>
    </row>
    <row r="217" spans="2:15" ht="15" customHeight="1" x14ac:dyDescent="0.3"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0"/>
    </row>
    <row r="218" spans="2:15" ht="15" customHeight="1" x14ac:dyDescent="0.3"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0"/>
    </row>
    <row r="219" spans="2:15" ht="15" customHeight="1" x14ac:dyDescent="0.3"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0"/>
    </row>
    <row r="220" spans="2:15" ht="15" customHeight="1" x14ac:dyDescent="0.3"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0"/>
    </row>
    <row r="221" spans="2:15" ht="15" customHeight="1" x14ac:dyDescent="0.3"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0"/>
    </row>
    <row r="222" spans="2:15" ht="15" customHeight="1" x14ac:dyDescent="0.3"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0"/>
    </row>
    <row r="223" spans="2:15" ht="15" customHeight="1" x14ac:dyDescent="0.3"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0"/>
    </row>
    <row r="224" spans="2:15" ht="15" customHeight="1" x14ac:dyDescent="0.3"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0"/>
    </row>
    <row r="225" spans="2:15" ht="15" customHeight="1" x14ac:dyDescent="0.3"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0"/>
    </row>
    <row r="226" spans="2:15" ht="15" customHeight="1" x14ac:dyDescent="0.3"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0"/>
    </row>
    <row r="227" spans="2:15" ht="15" customHeight="1" x14ac:dyDescent="0.3"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0"/>
    </row>
    <row r="228" spans="2:15" ht="15" customHeight="1" x14ac:dyDescent="0.3"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0"/>
    </row>
    <row r="229" spans="2:15" ht="15" customHeight="1" x14ac:dyDescent="0.3"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0"/>
    </row>
    <row r="230" spans="2:15" ht="15" customHeight="1" x14ac:dyDescent="0.3"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0"/>
    </row>
    <row r="231" spans="2:15" ht="15" customHeight="1" x14ac:dyDescent="0.3"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0"/>
    </row>
    <row r="232" spans="2:15" ht="15" customHeight="1" x14ac:dyDescent="0.3"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0"/>
    </row>
    <row r="233" spans="2:15" ht="15" customHeight="1" x14ac:dyDescent="0.3"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0"/>
    </row>
    <row r="234" spans="2:15" ht="15" customHeight="1" x14ac:dyDescent="0.3"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0"/>
    </row>
    <row r="235" spans="2:15" ht="15" customHeight="1" x14ac:dyDescent="0.3"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0"/>
    </row>
    <row r="236" spans="2:15" ht="15" customHeight="1" x14ac:dyDescent="0.3"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0"/>
    </row>
    <row r="237" spans="2:15" ht="15" customHeight="1" x14ac:dyDescent="0.3"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0"/>
    </row>
    <row r="238" spans="2:15" ht="15" customHeight="1" x14ac:dyDescent="0.3"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0"/>
    </row>
    <row r="239" spans="2:15" ht="15" customHeight="1" x14ac:dyDescent="0.3"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0"/>
    </row>
    <row r="240" spans="2:15" ht="15" customHeight="1" x14ac:dyDescent="0.3"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0"/>
    </row>
    <row r="241" spans="2:15" ht="15" customHeight="1" x14ac:dyDescent="0.3"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0"/>
    </row>
    <row r="242" spans="2:15" ht="15" customHeight="1" x14ac:dyDescent="0.3"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0"/>
    </row>
    <row r="243" spans="2:15" ht="15" customHeight="1" x14ac:dyDescent="0.3"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0"/>
    </row>
    <row r="244" spans="2:15" ht="15" customHeight="1" x14ac:dyDescent="0.3"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0"/>
    </row>
    <row r="245" spans="2:15" ht="15" customHeight="1" x14ac:dyDescent="0.3"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0"/>
    </row>
    <row r="246" spans="2:15" ht="15" customHeight="1" x14ac:dyDescent="0.3"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0"/>
    </row>
    <row r="247" spans="2:15" ht="15" customHeight="1" x14ac:dyDescent="0.3"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0"/>
    </row>
    <row r="248" spans="2:15" ht="15" customHeight="1" x14ac:dyDescent="0.3"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0"/>
    </row>
    <row r="249" spans="2:15" ht="15" customHeight="1" x14ac:dyDescent="0.3"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0"/>
    </row>
    <row r="250" spans="2:15" ht="15" customHeight="1" x14ac:dyDescent="0.3"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0"/>
    </row>
    <row r="251" spans="2:15" ht="15" customHeight="1" x14ac:dyDescent="0.3"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0"/>
    </row>
    <row r="252" spans="2:15" ht="15" customHeight="1" x14ac:dyDescent="0.3"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0"/>
    </row>
    <row r="253" spans="2:15" ht="15" customHeight="1" x14ac:dyDescent="0.3"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0"/>
    </row>
    <row r="254" spans="2:15" ht="15" customHeight="1" x14ac:dyDescent="0.3"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0"/>
    </row>
    <row r="255" spans="2:15" ht="15" customHeight="1" x14ac:dyDescent="0.3"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0"/>
    </row>
    <row r="256" spans="2:15" ht="15" customHeight="1" x14ac:dyDescent="0.3"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0"/>
    </row>
    <row r="257" spans="2:15" ht="15" customHeight="1" x14ac:dyDescent="0.3"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0"/>
    </row>
    <row r="258" spans="2:15" ht="15" customHeight="1" x14ac:dyDescent="0.3"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0"/>
    </row>
    <row r="259" spans="2:15" ht="15" customHeight="1" x14ac:dyDescent="0.3"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0"/>
    </row>
    <row r="260" spans="2:15" ht="15" customHeight="1" x14ac:dyDescent="0.3"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0"/>
    </row>
    <row r="261" spans="2:15" ht="15" customHeight="1" x14ac:dyDescent="0.3"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0"/>
    </row>
    <row r="262" spans="2:15" ht="15" customHeight="1" x14ac:dyDescent="0.3"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0"/>
    </row>
    <row r="263" spans="2:15" ht="15" customHeight="1" x14ac:dyDescent="0.3"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0"/>
    </row>
    <row r="264" spans="2:15" ht="15" customHeight="1" x14ac:dyDescent="0.3"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0"/>
    </row>
    <row r="265" spans="2:15" ht="15" customHeight="1" x14ac:dyDescent="0.3"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0"/>
    </row>
    <row r="266" spans="2:15" ht="15" customHeight="1" x14ac:dyDescent="0.3"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0"/>
    </row>
    <row r="267" spans="2:15" ht="15" customHeight="1" x14ac:dyDescent="0.3"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0"/>
    </row>
    <row r="268" spans="2:15" ht="15" customHeight="1" x14ac:dyDescent="0.3"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0"/>
    </row>
    <row r="269" spans="2:15" ht="15" customHeight="1" x14ac:dyDescent="0.3"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0"/>
    </row>
    <row r="270" spans="2:15" ht="15" customHeight="1" x14ac:dyDescent="0.3"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0"/>
    </row>
    <row r="271" spans="2:15" ht="15" customHeight="1" x14ac:dyDescent="0.3"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0"/>
    </row>
    <row r="272" spans="2:15" ht="15" customHeight="1" x14ac:dyDescent="0.3"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0"/>
    </row>
    <row r="273" spans="2:15" ht="15" customHeight="1" x14ac:dyDescent="0.3"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0"/>
    </row>
    <row r="274" spans="2:15" ht="15" customHeight="1" x14ac:dyDescent="0.3"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0"/>
    </row>
    <row r="275" spans="2:15" ht="15" customHeight="1" x14ac:dyDescent="0.3"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0"/>
    </row>
    <row r="276" spans="2:15" ht="15" customHeight="1" x14ac:dyDescent="0.3"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0"/>
    </row>
    <row r="277" spans="2:15" ht="15" customHeight="1" x14ac:dyDescent="0.3"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0"/>
    </row>
    <row r="278" spans="2:15" ht="15" customHeight="1" x14ac:dyDescent="0.3"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0"/>
    </row>
    <row r="279" spans="2:15" ht="15" customHeight="1" x14ac:dyDescent="0.3"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0"/>
    </row>
    <row r="280" spans="2:15" ht="15" customHeight="1" x14ac:dyDescent="0.3"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0"/>
    </row>
    <row r="281" spans="2:15" ht="15" customHeight="1" x14ac:dyDescent="0.3"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0"/>
    </row>
    <row r="282" spans="2:15" ht="15" customHeight="1" x14ac:dyDescent="0.3"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0"/>
    </row>
    <row r="283" spans="2:15" ht="15" customHeight="1" x14ac:dyDescent="0.3"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0"/>
    </row>
    <row r="284" spans="2:15" ht="15" customHeight="1" x14ac:dyDescent="0.3"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0"/>
    </row>
    <row r="285" spans="2:15" ht="15" customHeight="1" x14ac:dyDescent="0.3"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0"/>
    </row>
    <row r="286" spans="2:15" ht="15" customHeight="1" x14ac:dyDescent="0.3"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0"/>
    </row>
    <row r="287" spans="2:15" ht="15" customHeight="1" x14ac:dyDescent="0.3"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0"/>
    </row>
    <row r="288" spans="2:15" ht="15" customHeight="1" x14ac:dyDescent="0.3"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0"/>
    </row>
    <row r="289" spans="2:15" ht="15" customHeight="1" x14ac:dyDescent="0.3"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0"/>
    </row>
    <row r="290" spans="2:15" ht="15" customHeight="1" x14ac:dyDescent="0.3"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0"/>
    </row>
    <row r="291" spans="2:15" ht="15" customHeight="1" x14ac:dyDescent="0.3"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0"/>
    </row>
    <row r="292" spans="2:15" ht="15" customHeight="1" x14ac:dyDescent="0.3"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0"/>
    </row>
    <row r="293" spans="2:15" ht="15" customHeight="1" x14ac:dyDescent="0.3"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0"/>
    </row>
    <row r="294" spans="2:15" ht="15" customHeight="1" x14ac:dyDescent="0.3"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0"/>
    </row>
    <row r="295" spans="2:15" ht="15" customHeight="1" x14ac:dyDescent="0.3"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0"/>
    </row>
    <row r="296" spans="2:15" ht="15" customHeight="1" x14ac:dyDescent="0.3"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0"/>
    </row>
    <row r="297" spans="2:15" ht="15" customHeight="1" x14ac:dyDescent="0.3"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0"/>
    </row>
    <row r="298" spans="2:15" ht="15" customHeight="1" x14ac:dyDescent="0.3"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0"/>
    </row>
    <row r="299" spans="2:15" ht="15" customHeight="1" x14ac:dyDescent="0.3"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0"/>
    </row>
    <row r="300" spans="2:15" ht="15" customHeight="1" x14ac:dyDescent="0.3"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0"/>
    </row>
    <row r="301" spans="2:15" ht="15" customHeight="1" x14ac:dyDescent="0.3"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0"/>
    </row>
    <row r="302" spans="2:15" ht="15" customHeight="1" x14ac:dyDescent="0.3"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0"/>
    </row>
    <row r="303" spans="2:15" ht="15" customHeight="1" x14ac:dyDescent="0.3"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0"/>
    </row>
    <row r="304" spans="2:15" ht="15" customHeight="1" x14ac:dyDescent="0.3"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0"/>
    </row>
    <row r="305" spans="2:15" ht="15" customHeight="1" x14ac:dyDescent="0.3"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0"/>
    </row>
    <row r="306" spans="2:15" ht="15" customHeight="1" x14ac:dyDescent="0.3"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0"/>
    </row>
    <row r="307" spans="2:15" ht="15" customHeight="1" x14ac:dyDescent="0.3"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0"/>
    </row>
    <row r="308" spans="2:15" ht="15" customHeight="1" x14ac:dyDescent="0.3"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0"/>
    </row>
    <row r="309" spans="2:15" ht="15" customHeight="1" x14ac:dyDescent="0.3"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0"/>
    </row>
    <row r="310" spans="2:15" ht="15" customHeight="1" x14ac:dyDescent="0.3"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0"/>
    </row>
    <row r="311" spans="2:15" ht="15" customHeight="1" x14ac:dyDescent="0.3"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0"/>
    </row>
    <row r="312" spans="2:15" ht="15" customHeight="1" x14ac:dyDescent="0.3"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</row>
    <row r="313" spans="2:15" ht="15" customHeight="1" x14ac:dyDescent="0.3"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</row>
    <row r="314" spans="2:15" ht="15" customHeight="1" x14ac:dyDescent="0.3"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</row>
    <row r="315" spans="2:15" ht="15" customHeight="1" x14ac:dyDescent="0.3"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</row>
    <row r="316" spans="2:15" ht="15" customHeight="1" x14ac:dyDescent="0.3"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</row>
    <row r="317" spans="2:15" ht="15" customHeight="1" x14ac:dyDescent="0.3"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</row>
    <row r="318" spans="2:15" ht="15" customHeight="1" x14ac:dyDescent="0.3"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</row>
    <row r="319" spans="2:15" ht="15" customHeight="1" x14ac:dyDescent="0.3"/>
    <row r="320" spans="2:15" ht="15" customHeight="1" x14ac:dyDescent="0.3"/>
    <row r="321" ht="15" customHeight="1" x14ac:dyDescent="0.3"/>
    <row r="322" ht="15" customHeight="1" x14ac:dyDescent="0.3"/>
    <row r="323" ht="15" customHeight="1" x14ac:dyDescent="0.3"/>
    <row r="324" ht="15" customHeight="1" x14ac:dyDescent="0.3"/>
    <row r="325" ht="15" customHeight="1" x14ac:dyDescent="0.3"/>
    <row r="326" ht="15" customHeight="1" x14ac:dyDescent="0.3"/>
    <row r="327" ht="15" customHeight="1" x14ac:dyDescent="0.3"/>
    <row r="328" ht="15" customHeight="1" x14ac:dyDescent="0.3"/>
    <row r="329" ht="15" customHeight="1" x14ac:dyDescent="0.3"/>
    <row r="330" ht="15" customHeight="1" x14ac:dyDescent="0.3"/>
    <row r="331" ht="15" customHeight="1" x14ac:dyDescent="0.3"/>
    <row r="332" ht="15" customHeight="1" x14ac:dyDescent="0.3"/>
    <row r="333" ht="15" customHeight="1" x14ac:dyDescent="0.3"/>
    <row r="334" ht="15" customHeight="1" x14ac:dyDescent="0.3"/>
    <row r="335" ht="15" customHeight="1" x14ac:dyDescent="0.3"/>
    <row r="336" ht="15" customHeight="1" x14ac:dyDescent="0.3"/>
    <row r="337" ht="15" customHeight="1" x14ac:dyDescent="0.3"/>
    <row r="338" ht="15" customHeight="1" x14ac:dyDescent="0.3"/>
    <row r="339" ht="15" customHeight="1" x14ac:dyDescent="0.3"/>
    <row r="340" ht="15" customHeight="1" x14ac:dyDescent="0.3"/>
    <row r="341" ht="15" customHeight="1" x14ac:dyDescent="0.3"/>
    <row r="342" ht="15" customHeight="1" x14ac:dyDescent="0.3"/>
    <row r="343" ht="15" customHeight="1" x14ac:dyDescent="0.3"/>
    <row r="344" ht="15" customHeight="1" x14ac:dyDescent="0.3"/>
    <row r="345" ht="15" customHeight="1" x14ac:dyDescent="0.3"/>
    <row r="346" ht="15" customHeight="1" x14ac:dyDescent="0.3"/>
    <row r="347" ht="15" customHeight="1" x14ac:dyDescent="0.3"/>
    <row r="348" ht="15" customHeight="1" x14ac:dyDescent="0.3"/>
    <row r="349" ht="15" customHeight="1" x14ac:dyDescent="0.3"/>
    <row r="350" ht="15" customHeight="1" x14ac:dyDescent="0.3"/>
    <row r="351" ht="15" customHeight="1" x14ac:dyDescent="0.3"/>
    <row r="352" ht="15" customHeight="1" x14ac:dyDescent="0.3"/>
    <row r="353" ht="15" customHeight="1" x14ac:dyDescent="0.3"/>
    <row r="354" ht="15" customHeight="1" x14ac:dyDescent="0.3"/>
    <row r="355" ht="15" customHeight="1" x14ac:dyDescent="0.3"/>
    <row r="356" ht="15" customHeight="1" x14ac:dyDescent="0.3"/>
    <row r="357" ht="15" customHeight="1" x14ac:dyDescent="0.3"/>
    <row r="358" ht="15" customHeight="1" x14ac:dyDescent="0.3"/>
    <row r="359" ht="15" customHeight="1" x14ac:dyDescent="0.3"/>
    <row r="360" ht="15" customHeight="1" x14ac:dyDescent="0.3"/>
    <row r="361" ht="15" customHeight="1" x14ac:dyDescent="0.3"/>
    <row r="362" ht="15" customHeight="1" x14ac:dyDescent="0.3"/>
    <row r="363" ht="15" customHeight="1" x14ac:dyDescent="0.3"/>
    <row r="364" ht="15" customHeight="1" x14ac:dyDescent="0.3"/>
    <row r="365" ht="15" customHeight="1" x14ac:dyDescent="0.3"/>
    <row r="366" ht="15" customHeight="1" x14ac:dyDescent="0.3"/>
    <row r="367" ht="15" customHeight="1" x14ac:dyDescent="0.3"/>
    <row r="368" ht="15" customHeight="1" x14ac:dyDescent="0.3"/>
    <row r="369" ht="15" customHeight="1" x14ac:dyDescent="0.3"/>
    <row r="370" ht="15" customHeight="1" x14ac:dyDescent="0.3"/>
    <row r="371" ht="15" customHeight="1" x14ac:dyDescent="0.3"/>
    <row r="372" ht="15" customHeight="1" x14ac:dyDescent="0.3"/>
    <row r="373" ht="15" customHeight="1" x14ac:dyDescent="0.3"/>
    <row r="374" ht="15" customHeight="1" x14ac:dyDescent="0.3"/>
    <row r="375" ht="15" customHeight="1" x14ac:dyDescent="0.3"/>
    <row r="376" ht="15" customHeight="1" x14ac:dyDescent="0.3"/>
    <row r="377" ht="15" customHeight="1" x14ac:dyDescent="0.3"/>
    <row r="378" ht="15" customHeight="1" x14ac:dyDescent="0.3"/>
    <row r="379" ht="15" customHeight="1" x14ac:dyDescent="0.3"/>
    <row r="380" ht="15" customHeight="1" x14ac:dyDescent="0.3"/>
    <row r="381" ht="15" customHeight="1" x14ac:dyDescent="0.3"/>
    <row r="382" ht="15" customHeight="1" x14ac:dyDescent="0.3"/>
    <row r="383" ht="15" customHeight="1" x14ac:dyDescent="0.3"/>
    <row r="384" ht="15" customHeight="1" x14ac:dyDescent="0.3"/>
    <row r="385" ht="15" customHeight="1" x14ac:dyDescent="0.3"/>
    <row r="386" ht="15" customHeight="1" x14ac:dyDescent="0.3"/>
    <row r="387" ht="15" customHeight="1" x14ac:dyDescent="0.3"/>
    <row r="388" ht="15" customHeight="1" x14ac:dyDescent="0.3"/>
    <row r="389" ht="15" customHeight="1" x14ac:dyDescent="0.3"/>
    <row r="390" ht="15" customHeight="1" x14ac:dyDescent="0.3"/>
    <row r="391" ht="15" customHeight="1" x14ac:dyDescent="0.3"/>
    <row r="392" ht="15" customHeight="1" x14ac:dyDescent="0.3"/>
    <row r="393" ht="15" customHeight="1" x14ac:dyDescent="0.3"/>
    <row r="394" ht="15" customHeight="1" x14ac:dyDescent="0.3"/>
    <row r="395" ht="15" customHeight="1" x14ac:dyDescent="0.3"/>
    <row r="396" ht="15" customHeight="1" x14ac:dyDescent="0.3"/>
    <row r="397" ht="15" customHeight="1" x14ac:dyDescent="0.3"/>
    <row r="398" ht="15" customHeight="1" x14ac:dyDescent="0.3"/>
    <row r="399" ht="15" customHeight="1" x14ac:dyDescent="0.3"/>
    <row r="400" ht="15" customHeight="1" x14ac:dyDescent="0.3"/>
    <row r="401" ht="15" customHeight="1" x14ac:dyDescent="0.3"/>
    <row r="402" ht="15" customHeight="1" x14ac:dyDescent="0.3"/>
    <row r="403" ht="15" customHeight="1" x14ac:dyDescent="0.3"/>
    <row r="404" ht="15" customHeight="1" x14ac:dyDescent="0.3"/>
    <row r="405" ht="15" customHeight="1" x14ac:dyDescent="0.3"/>
    <row r="406" ht="15" customHeight="1" x14ac:dyDescent="0.3"/>
    <row r="407" ht="15" customHeight="1" x14ac:dyDescent="0.3"/>
    <row r="408" ht="15" customHeight="1" x14ac:dyDescent="0.3"/>
    <row r="409" ht="15" customHeight="1" x14ac:dyDescent="0.3"/>
  </sheetData>
  <mergeCells count="5">
    <mergeCell ref="B48:F48"/>
    <mergeCell ref="B49:F49"/>
    <mergeCell ref="B4:F4"/>
    <mergeCell ref="C2:G2"/>
    <mergeCell ref="B45:G45"/>
  </mergeCells>
  <pageMargins left="0.75" right="0.75" top="1" bottom="1" header="0.5" footer="0.5"/>
  <pageSetup paperSize="345" scale="51" fitToHeight="0" orientation="portrait" r:id="rId1"/>
  <ignoredErrors>
    <ignoredError sqref="B46:F47 B12:F18 B19:D19 F19 E108:E109 C110:F120 D121:D122 C123:F123 D124 C125:F126 D135 C142:F142 D143:D145 C187:D187 C189:E189 D43:E43 B44:D44 F44 C181:F183 C184:D184 F184 E184:E185 C149:F152 D153 B5:F10 E11:F11 B41:F42 B20:F25 D26:E26 B27:F37 B38 C39:D39 C50:F103 D104:E104 C105:F107 C143 C146:F146 C147:D147 D148:F148 C154:F154 C155:F171 C190:F190 C173:D175 C177:D180 F187 C129:F133 C128 C136:F138 D141:F141 C139:D139 E139:E140 C127 D127:D128 E127:E128 D40 C186:E186 F186 C134:F134" numberStoredAsText="1"/>
    <ignoredError sqref="N78 N102 N155 N143 N50" formula="1"/>
    <ignoredError sqref="H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</dc:title>
  <dc:creator>Fernando Pizarro</dc:creator>
  <cp:lastModifiedBy>FERNANDO PIZARRO</cp:lastModifiedBy>
  <cp:lastPrinted>2022-12-13T11:07:12Z</cp:lastPrinted>
  <dcterms:created xsi:type="dcterms:W3CDTF">2020-08-05T20:28:53Z</dcterms:created>
  <dcterms:modified xsi:type="dcterms:W3CDTF">2023-08-21T18:28:06Z</dcterms:modified>
</cp:coreProperties>
</file>