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2022\MOD. PPTO\"/>
    </mc:Choice>
  </mc:AlternateContent>
  <xr:revisionPtr revIDLastSave="0" documentId="8_{89EA656A-162B-4B6B-81EE-EA911440594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ING." sheetId="9" r:id="rId1"/>
  </sheets>
  <calcPr calcId="191029"/>
</workbook>
</file>

<file path=xl/calcChain.xml><?xml version="1.0" encoding="utf-8"?>
<calcChain xmlns="http://schemas.openxmlformats.org/spreadsheetml/2006/main">
  <c r="H58" i="9" l="1"/>
  <c r="N80" i="9"/>
  <c r="N79" i="9"/>
  <c r="N78" i="9"/>
  <c r="N77" i="9"/>
  <c r="N76" i="9"/>
  <c r="N75" i="9"/>
  <c r="N74" i="9"/>
  <c r="N70" i="9"/>
  <c r="N69" i="9"/>
  <c r="N68" i="9"/>
  <c r="N67" i="9"/>
  <c r="N65" i="9"/>
  <c r="N64" i="9"/>
  <c r="H99" i="9" l="1"/>
  <c r="N101" i="9"/>
  <c r="H86" i="9"/>
  <c r="N87" i="9"/>
  <c r="K94" i="9"/>
  <c r="N96" i="9"/>
  <c r="M94" i="9" l="1"/>
  <c r="I82" i="9" l="1"/>
  <c r="I102" i="9" s="1"/>
  <c r="N83" i="9"/>
  <c r="M84" i="9"/>
  <c r="M102" i="9" s="1"/>
  <c r="N91" i="9"/>
  <c r="H90" i="9"/>
  <c r="N90" i="9" s="1"/>
  <c r="N88" i="9"/>
  <c r="J102" i="9"/>
  <c r="K84" i="9"/>
  <c r="N82" i="9" l="1"/>
  <c r="H43" i="9" l="1"/>
  <c r="N46" i="9"/>
  <c r="N47" i="9"/>
  <c r="N45" i="9"/>
  <c r="N42" i="9"/>
  <c r="H41" i="9"/>
  <c r="N41" i="9" s="1"/>
  <c r="N40" i="9"/>
  <c r="H38" i="9"/>
  <c r="N27" i="9" l="1"/>
  <c r="H26" i="9"/>
  <c r="N18" i="9"/>
  <c r="H15" i="9"/>
  <c r="N11" i="9"/>
  <c r="N12" i="9"/>
  <c r="N13" i="9"/>
  <c r="N10" i="9"/>
  <c r="N81" i="9"/>
  <c r="N73" i="9"/>
  <c r="N60" i="9"/>
  <c r="N61" i="9"/>
  <c r="N62" i="9"/>
  <c r="N63" i="9"/>
  <c r="N66" i="9"/>
  <c r="N38" i="9" l="1"/>
  <c r="N51" i="9"/>
  <c r="H50" i="9"/>
  <c r="N50" i="9" s="1"/>
  <c r="N49" i="9"/>
  <c r="H48" i="9"/>
  <c r="N44" i="9"/>
  <c r="N39" i="9"/>
  <c r="N48" i="9" l="1"/>
  <c r="H52" i="9"/>
  <c r="N52" i="9"/>
  <c r="N43" i="9"/>
  <c r="N20" i="9" l="1"/>
  <c r="H19" i="9"/>
  <c r="N19" i="9" s="1"/>
  <c r="N17" i="9"/>
  <c r="N9" i="9"/>
  <c r="N14" i="9"/>
  <c r="N95" i="9" l="1"/>
  <c r="H94" i="9"/>
  <c r="N85" i="9" l="1"/>
  <c r="N84" i="9"/>
  <c r="N98" i="9" l="1"/>
  <c r="H97" i="9"/>
  <c r="N97" i="9" s="1"/>
  <c r="N93" i="9"/>
  <c r="H92" i="9"/>
  <c r="N92" i="9" s="1"/>
  <c r="N28" i="9" l="1"/>
  <c r="N26" i="9"/>
  <c r="N16" i="9"/>
  <c r="N30" i="9" l="1"/>
  <c r="H29" i="9"/>
  <c r="N23" i="9"/>
  <c r="N29" i="9" l="1"/>
  <c r="N86" i="9" l="1"/>
  <c r="N89" i="9"/>
  <c r="H71" i="9" l="1"/>
  <c r="N24" i="9"/>
  <c r="H21" i="9"/>
  <c r="N15" i="9"/>
  <c r="H8" i="9"/>
  <c r="H102" i="9" l="1"/>
  <c r="H31" i="9"/>
  <c r="N71" i="9"/>
  <c r="N72" i="9" l="1"/>
  <c r="N59" i="9"/>
  <c r="N58" i="9" l="1"/>
  <c r="N25" i="9" l="1"/>
  <c r="N22" i="9"/>
  <c r="N21" i="9" l="1"/>
  <c r="N99" i="9" l="1"/>
  <c r="N100" i="9"/>
  <c r="N8" i="9" l="1"/>
  <c r="N31" i="9" l="1"/>
  <c r="N94" i="9" l="1"/>
  <c r="K102" i="9"/>
  <c r="N102" i="9" s="1"/>
  <c r="O102" i="9" s="1"/>
</calcChain>
</file>

<file path=xl/sharedStrings.xml><?xml version="1.0" encoding="utf-8"?>
<sst xmlns="http://schemas.openxmlformats.org/spreadsheetml/2006/main" count="246" uniqueCount="122">
  <si>
    <t>ITEM</t>
  </si>
  <si>
    <t>ASIGNACIÓN</t>
  </si>
  <si>
    <t>SUB ASIGNACIÓN</t>
  </si>
  <si>
    <t>DENOMINACIÓN</t>
  </si>
  <si>
    <t>ÁREAS DE GESTIÓN</t>
  </si>
  <si>
    <t>01        GESTIÓN INTERNA</t>
  </si>
  <si>
    <t>02     SERVICIOS A LA COMUNIDAD</t>
  </si>
  <si>
    <t>03     ACTIVIDADES MUNICIPALES</t>
  </si>
  <si>
    <t>002</t>
  </si>
  <si>
    <t>04     PROGRAMAS SOCIALES</t>
  </si>
  <si>
    <t>SUBTITULO</t>
  </si>
  <si>
    <t>05     PROGRAMAS RECREACIONALES</t>
  </si>
  <si>
    <t>06     PROGRAMAS CULTURALES</t>
  </si>
  <si>
    <t>03</t>
  </si>
  <si>
    <t>MAYORES GASTOS</t>
  </si>
  <si>
    <t>TOTAL  M$</t>
  </si>
  <si>
    <t>TOTAL MAYORES GASTOS</t>
  </si>
  <si>
    <t>MAYORES INGRESOS</t>
  </si>
  <si>
    <t>TOTAL MAYORES INGRESOS</t>
  </si>
  <si>
    <t>SUBASIGNACIÓN</t>
  </si>
  <si>
    <t>999</t>
  </si>
  <si>
    <t>05</t>
  </si>
  <si>
    <t>C x P ADQUISICION DE ACTIVOS NO FINANCIEROS</t>
  </si>
  <si>
    <t>01</t>
  </si>
  <si>
    <t>08</t>
  </si>
  <si>
    <t>02</t>
  </si>
  <si>
    <t>006</t>
  </si>
  <si>
    <t>ESTRUCTURA PRESUPUESTARIA MUNICIPAL 2022</t>
  </si>
  <si>
    <t>001</t>
  </si>
  <si>
    <t>SERVICIOS GENERALES</t>
  </si>
  <si>
    <t>005</t>
  </si>
  <si>
    <t>REG.MULTAS TTO.-NO PAGADAS DE BEN.OTRAS MUN.</t>
  </si>
  <si>
    <t>04</t>
  </si>
  <si>
    <t>MATERIALES DE USO O CONSUMO</t>
  </si>
  <si>
    <t>GASTO EN PERSONAL - PERSONAL A CONTRATA</t>
  </si>
  <si>
    <t>OTROS</t>
  </si>
  <si>
    <t>003</t>
  </si>
  <si>
    <t>PATENTES Y TASAS POR DERECHOS</t>
  </si>
  <si>
    <t>PERMISOS MUNICIPALES</t>
  </si>
  <si>
    <t>MULTAS LEY DE TRANSITO</t>
  </si>
  <si>
    <t>PERMISOS Y LICENCIAS</t>
  </si>
  <si>
    <t>GASTO EN PERSONAL - PERSONAL DE PLANTA</t>
  </si>
  <si>
    <t>MOBILIARIO  Y OTROS</t>
  </si>
  <si>
    <t>SERV. DE PRODUC. Y DESARROLLO DE EVENTOS</t>
  </si>
  <si>
    <t>011</t>
  </si>
  <si>
    <t>007</t>
  </si>
  <si>
    <t>MULTAS DE BENEFICIO FONDO COMUN MUNICIPAL</t>
  </si>
  <si>
    <t>99</t>
  </si>
  <si>
    <t>OTROS ING. CTES. - OTROS</t>
  </si>
  <si>
    <t>OTROS ING. CTES. - MULTAS Y SANCIONES PECUNIARIAS</t>
  </si>
  <si>
    <t>DEVOL. Y REINTEGROS NO PROVENIENTES DE IMPUESTO</t>
  </si>
  <si>
    <t>07</t>
  </si>
  <si>
    <t>DE BENEFICIO FDO. COMUN</t>
  </si>
  <si>
    <t>PARTICIPACION DEL FDO. COMUN</t>
  </si>
  <si>
    <t>PARTICIPACION ANUAL</t>
  </si>
  <si>
    <t>PASAJES, FLETES Y BODEGAJES</t>
  </si>
  <si>
    <t>PUBLICIDAD Y DIFUSION</t>
  </si>
  <si>
    <t>09</t>
  </si>
  <si>
    <t>ARRIENDO DE MAQUINARIAS Y EQUIPOS</t>
  </si>
  <si>
    <t>004</t>
  </si>
  <si>
    <t>MENORES INGRESOS</t>
  </si>
  <si>
    <t>DUPLICADO P/C VEHICULO ARRASTRE</t>
  </si>
  <si>
    <t>LICENCIAS DE CONDUCIR Y SIMILARES</t>
  </si>
  <si>
    <t>PART.IMPTO.TERR.D.L.3063/79</t>
  </si>
  <si>
    <t>CTAS.POR VENTA ACTIVOS NO FINANCIEROS</t>
  </si>
  <si>
    <t>10</t>
  </si>
  <si>
    <t>VEHICULOS</t>
  </si>
  <si>
    <t>TOTAL MENORES INGRESOS</t>
  </si>
  <si>
    <t>010</t>
  </si>
  <si>
    <t>SERVICIOS BASICOS</t>
  </si>
  <si>
    <t>SUELDOS BASE</t>
  </si>
  <si>
    <t>ASIGNACION PROFESIONAL D.L.Nº479 DE 1974</t>
  </si>
  <si>
    <t>ASIGNACION ZONA ART. 7 Y 25 D.L. N 3551</t>
  </si>
  <si>
    <t>009</t>
  </si>
  <si>
    <t>ASIGNACION ART. 1, LEY Nº 19.529</t>
  </si>
  <si>
    <t>ASIGNACION PERDIDA DE CAJA, ART.97, LETRA A)LEYNº18.883</t>
  </si>
  <si>
    <t>ASIGNACION UNICA ART.4, LEY Nº18.717</t>
  </si>
  <si>
    <t>015</t>
  </si>
  <si>
    <t>013</t>
  </si>
  <si>
    <t>TRABAJOS EXTRAORDINARIOS</t>
  </si>
  <si>
    <t>PATENTES COMERCIALES</t>
  </si>
  <si>
    <t>PROPAGANDA</t>
  </si>
  <si>
    <t>DERECHOS VARIOS</t>
  </si>
  <si>
    <t>ESTAMPILLAS</t>
  </si>
  <si>
    <t>008</t>
  </si>
  <si>
    <t>MULTAS E INTERESES</t>
  </si>
  <si>
    <t>TRANSFERENCIAS DE VEHICULOS</t>
  </si>
  <si>
    <t>ARRIENDOS DE CASAS MUNICIPALES 10%</t>
  </si>
  <si>
    <t>PERMISOS DE CIRCULACION DE BENEFICIO MUNICIPAL</t>
  </si>
  <si>
    <t>Multas Art.14 Nº6 Inc. 2 ley 18695  Multas Tag </t>
  </si>
  <si>
    <t>Otras Multa Beneficio Municipal</t>
  </si>
  <si>
    <t>MULTAS ALCOHOLES-BENEFICIO MUNICIPAL</t>
  </si>
  <si>
    <t>MULTAS ALCOHOLES-BENEFICIO SERV.DE SALUD</t>
  </si>
  <si>
    <t>OTROS INGRESOS</t>
  </si>
  <si>
    <t>ALIMENTOS Y BEBIDAS</t>
  </si>
  <si>
    <t>PARA PERSONAS</t>
  </si>
  <si>
    <t>012</t>
  </si>
  <si>
    <t>OTROS MATERIALES, REPUESTOS Y UTILES DIVERSOS</t>
  </si>
  <si>
    <t>ACCESO A INTERNET</t>
  </si>
  <si>
    <t>SERVICIOS DE IMPRESIÓN</t>
  </si>
  <si>
    <t>OTROS GASTO EN PERSONAL</t>
  </si>
  <si>
    <t>PRESTACIONES SERV.EN PROGRAMAS COMUNITARIOS</t>
  </si>
  <si>
    <t>MATERIAL DE OFICINA</t>
  </si>
  <si>
    <t>MAQUINAS Y EQUIPOS DE OFICINA</t>
  </si>
  <si>
    <t xml:space="preserve">OCTAVA MODIFICACION PRESUPUESTARIA 2022(MILES $)                   </t>
  </si>
  <si>
    <t>014</t>
  </si>
  <si>
    <t>BONIFICACION COMPENSATORIA SALUD, ART.3 LEYNº18.566</t>
  </si>
  <si>
    <t>OTRAS ASIGNACIONES COMPENSATORIAS PERS.PLANTA</t>
  </si>
  <si>
    <t>022</t>
  </si>
  <si>
    <t>COMPONENTE BASE ASIGNACION DE DESEMPEÑO</t>
  </si>
  <si>
    <t>ASIGNACION INHERENTE AL CARGO LEY Nº18.695</t>
  </si>
  <si>
    <t>043</t>
  </si>
  <si>
    <t>COMISIONES DE SERV.EN EL PAIS</t>
  </si>
  <si>
    <t>ASIGNACION DE ZONA, ART.7 Y 25, DL. N°3551, DE 1981</t>
  </si>
  <si>
    <t>ASIGNACION MUNICIPAL, ART.24 Y 31 D.L.Nº3.551 DE 1981</t>
  </si>
  <si>
    <t>ASIGNACION ART.1, LEY Nº19.529</t>
  </si>
  <si>
    <t>INCREMENTO PREVISIONAL, ART.2, D.L. 3501 DE 1980</t>
  </si>
  <si>
    <t>BONIFICACION COMPENSATORIA ART.10, LEYNº 18.675</t>
  </si>
  <si>
    <t>ASIGNACION UNICA, ART.4, LEY Nº18.717</t>
  </si>
  <si>
    <t>021</t>
  </si>
  <si>
    <t>COMISIONES DE SERVICIOS EN EL PAIS</t>
  </si>
  <si>
    <t>BONO EXTRAORDINARIO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</si>
</sst>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1">
    <xf numFmtId="0" fontId="0" fillId="0" borderId="0" xfId="0"/>
    <xf numFmtId="0" fontId="2" fillId="4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0" fillId="4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>
      <alignment vertical="center"/>
    </xf>
    <xf numFmtId="167" fontId="0" fillId="4" borderId="0" xfId="0" applyNumberFormat="1" applyFill="1"/>
    <xf numFmtId="42" fontId="0" fillId="4" borderId="0" xfId="0" applyNumberFormat="1" applyFill="1"/>
    <xf numFmtId="0" fontId="8" fillId="4" borderId="0" xfId="0" applyFont="1" applyFill="1" applyBorder="1" applyAlignment="1">
      <alignment horizontal="center" vertical="center"/>
    </xf>
    <xf numFmtId="167" fontId="3" fillId="4" borderId="0" xfId="2" applyNumberFormat="1" applyFont="1" applyFill="1" applyBorder="1" applyAlignment="1" applyProtection="1">
      <alignment horizontal="right" vertical="center" wrapText="1"/>
      <protection locked="0" hidden="1"/>
    </xf>
    <xf numFmtId="49" fontId="3" fillId="4" borderId="0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3" fontId="0" fillId="4" borderId="0" xfId="0" applyNumberFormat="1" applyFill="1"/>
    <xf numFmtId="42" fontId="4" fillId="4" borderId="0" xfId="3" applyFont="1" applyFill="1" applyBorder="1" applyAlignment="1">
      <alignment horizontal="right" vertical="center"/>
    </xf>
    <xf numFmtId="0" fontId="9" fillId="7" borderId="0" xfId="0" applyFont="1" applyFill="1" applyBorder="1" applyAlignment="1">
      <alignment vertical="top" wrapText="1"/>
    </xf>
    <xf numFmtId="49" fontId="4" fillId="4" borderId="0" xfId="0" applyNumberFormat="1" applyFont="1" applyFill="1" applyBorder="1" applyAlignment="1">
      <alignment horizontal="center" vertical="center" wrapText="1"/>
    </xf>
    <xf numFmtId="167" fontId="4" fillId="4" borderId="0" xfId="2" applyNumberFormat="1" applyFont="1" applyFill="1" applyBorder="1" applyAlignment="1" applyProtection="1">
      <alignment horizontal="right" vertical="center" wrapText="1"/>
      <protection locked="0" hidden="1"/>
    </xf>
    <xf numFmtId="0" fontId="12" fillId="3" borderId="1" xfId="0" applyFont="1" applyFill="1" applyBorder="1" applyAlignment="1">
      <alignment horizontal="center" vertical="center" textRotation="90" wrapText="1"/>
    </xf>
    <xf numFmtId="0" fontId="12" fillId="3" borderId="10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12" fillId="3" borderId="0" xfId="0" applyFont="1" applyFill="1" applyBorder="1" applyAlignment="1" applyProtection="1">
      <alignment horizontal="center" vertical="top" textRotation="90" wrapText="1"/>
      <protection locked="0" hidden="1"/>
    </xf>
    <xf numFmtId="49" fontId="12" fillId="5" borderId="5" xfId="0" applyNumberFormat="1" applyFont="1" applyFill="1" applyBorder="1" applyAlignment="1">
      <alignment horizontal="center" vertical="center" wrapText="1"/>
    </xf>
    <xf numFmtId="49" fontId="12" fillId="5" borderId="8" xfId="0" applyNumberFormat="1" applyFont="1" applyFill="1" applyBorder="1" applyAlignment="1">
      <alignment horizontal="center" vertical="center"/>
    </xf>
    <xf numFmtId="49" fontId="12" fillId="5" borderId="5" xfId="0" applyNumberFormat="1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vertical="top" wrapText="1"/>
    </xf>
    <xf numFmtId="167" fontId="12" fillId="5" borderId="8" xfId="2" applyNumberFormat="1" applyFont="1" applyFill="1" applyBorder="1" applyAlignment="1" applyProtection="1">
      <alignment horizontal="right" vertical="center" wrapText="1"/>
      <protection locked="0" hidden="1"/>
    </xf>
    <xf numFmtId="167" fontId="12" fillId="5" borderId="3" xfId="2" applyNumberFormat="1" applyFont="1" applyFill="1" applyBorder="1" applyAlignment="1" applyProtection="1">
      <alignment horizontal="right" vertical="center" wrapText="1"/>
      <protection locked="0" hidden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/>
    </xf>
    <xf numFmtId="49" fontId="14" fillId="4" borderId="8" xfId="0" applyNumberFormat="1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vertical="top" wrapText="1"/>
    </xf>
    <xf numFmtId="167" fontId="14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12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12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14" fillId="4" borderId="9" xfId="2" applyNumberFormat="1" applyFont="1" applyFill="1" applyBorder="1" applyAlignment="1" applyProtection="1">
      <alignment horizontal="right" vertical="center" wrapText="1"/>
      <protection locked="0" hidden="1"/>
    </xf>
    <xf numFmtId="49" fontId="14" fillId="4" borderId="7" xfId="0" quotePrefix="1" applyNumberFormat="1" applyFont="1" applyFill="1" applyBorder="1" applyAlignment="1">
      <alignment horizontal="center" vertical="center"/>
    </xf>
    <xf numFmtId="49" fontId="14" fillId="4" borderId="3" xfId="0" applyNumberFormat="1" applyFont="1" applyFill="1" applyBorder="1" applyAlignment="1">
      <alignment horizontal="center" vertical="center"/>
    </xf>
    <xf numFmtId="167" fontId="14" fillId="4" borderId="8" xfId="2" applyNumberFormat="1" applyFont="1" applyFill="1" applyBorder="1" applyAlignment="1" applyProtection="1">
      <alignment horizontal="right" vertical="center" wrapText="1"/>
      <protection locked="0" hidden="1"/>
    </xf>
    <xf numFmtId="0" fontId="15" fillId="7" borderId="17" xfId="0" applyFont="1" applyFill="1" applyBorder="1" applyAlignment="1">
      <alignment vertical="top" wrapText="1"/>
    </xf>
    <xf numFmtId="49" fontId="12" fillId="4" borderId="8" xfId="0" applyNumberFormat="1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vertical="top" wrapText="1"/>
    </xf>
    <xf numFmtId="0" fontId="15" fillId="4" borderId="17" xfId="0" applyFont="1" applyFill="1" applyBorder="1" applyAlignment="1">
      <alignment vertical="top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horizontal="center" vertical="center"/>
    </xf>
    <xf numFmtId="49" fontId="12" fillId="4" borderId="0" xfId="0" applyNumberFormat="1" applyFont="1" applyFill="1" applyBorder="1" applyAlignment="1">
      <alignment horizontal="center" vertical="center"/>
    </xf>
    <xf numFmtId="167" fontId="12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12" fillId="4" borderId="8" xfId="2" applyNumberFormat="1" applyFont="1" applyFill="1" applyBorder="1" applyAlignment="1" applyProtection="1">
      <alignment horizontal="right" vertical="center" wrapText="1"/>
      <protection locked="0" hidden="1"/>
    </xf>
    <xf numFmtId="0" fontId="15" fillId="7" borderId="14" xfId="0" applyFont="1" applyFill="1" applyBorder="1" applyAlignment="1">
      <alignment vertical="top" wrapText="1"/>
    </xf>
    <xf numFmtId="49" fontId="12" fillId="4" borderId="3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/>
    </xf>
    <xf numFmtId="49" fontId="14" fillId="4" borderId="12" xfId="0" applyNumberFormat="1" applyFont="1" applyFill="1" applyBorder="1" applyAlignment="1">
      <alignment horizontal="center" vertical="center"/>
    </xf>
    <xf numFmtId="49" fontId="14" fillId="4" borderId="10" xfId="0" applyNumberFormat="1" applyFont="1" applyFill="1" applyBorder="1" applyAlignment="1">
      <alignment horizontal="center" vertical="center"/>
    </xf>
    <xf numFmtId="167" fontId="14" fillId="4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12" fillId="4" borderId="13" xfId="2" applyNumberFormat="1" applyFont="1" applyFill="1" applyBorder="1" applyAlignment="1" applyProtection="1">
      <alignment horizontal="right" vertical="center" wrapText="1"/>
      <protection locked="0" hidden="1"/>
    </xf>
    <xf numFmtId="167" fontId="12" fillId="4" borderId="10" xfId="2" applyNumberFormat="1" applyFont="1" applyFill="1" applyBorder="1" applyAlignment="1" applyProtection="1">
      <alignment horizontal="right" vertical="center" wrapText="1"/>
      <protection locked="0" hidden="1"/>
    </xf>
    <xf numFmtId="0" fontId="15" fillId="7" borderId="11" xfId="0" applyFont="1" applyFill="1" applyBorder="1" applyAlignment="1">
      <alignment vertical="top" wrapText="1"/>
    </xf>
    <xf numFmtId="42" fontId="12" fillId="6" borderId="8" xfId="3" applyFont="1" applyFill="1" applyBorder="1" applyAlignment="1">
      <alignment horizontal="right" vertical="center"/>
    </xf>
    <xf numFmtId="0" fontId="12" fillId="3" borderId="8" xfId="0" applyFont="1" applyFill="1" applyBorder="1" applyAlignment="1" applyProtection="1">
      <alignment horizontal="center" vertical="top" textRotation="90" wrapText="1"/>
      <protection locked="0" hidden="1"/>
    </xf>
    <xf numFmtId="0" fontId="12" fillId="3" borderId="13" xfId="0" applyFont="1" applyFill="1" applyBorder="1" applyAlignment="1" applyProtection="1">
      <alignment horizontal="center" vertical="top" textRotation="90" wrapText="1"/>
      <protection locked="0" hidden="1"/>
    </xf>
    <xf numFmtId="0" fontId="17" fillId="5" borderId="11" xfId="0" applyFont="1" applyFill="1" applyBorder="1" applyAlignment="1">
      <alignment vertical="top" wrapText="1"/>
    </xf>
    <xf numFmtId="0" fontId="18" fillId="7" borderId="14" xfId="0" applyFont="1" applyFill="1" applyBorder="1" applyAlignment="1">
      <alignment vertical="top" wrapText="1"/>
    </xf>
    <xf numFmtId="0" fontId="18" fillId="7" borderId="8" xfId="0" applyFont="1" applyFill="1" applyBorder="1" applyAlignment="1">
      <alignment vertical="top" wrapText="1"/>
    </xf>
    <xf numFmtId="0" fontId="15" fillId="7" borderId="18" xfId="0" applyFont="1" applyFill="1" applyBorder="1" applyAlignment="1">
      <alignment vertical="top" wrapText="1"/>
    </xf>
    <xf numFmtId="0" fontId="13" fillId="5" borderId="11" xfId="0" applyFont="1" applyFill="1" applyBorder="1" applyAlignment="1">
      <alignment vertical="top" wrapText="1"/>
    </xf>
    <xf numFmtId="0" fontId="12" fillId="5" borderId="5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textRotation="90" wrapText="1"/>
    </xf>
    <xf numFmtId="0" fontId="12" fillId="5" borderId="8" xfId="0" applyFont="1" applyFill="1" applyBorder="1" applyAlignment="1">
      <alignment horizontal="center" vertical="center" textRotation="90" wrapText="1"/>
    </xf>
    <xf numFmtId="0" fontId="12" fillId="4" borderId="7" xfId="0" applyFont="1" applyFill="1" applyBorder="1" applyAlignment="1">
      <alignment horizontal="center" vertical="center" wrapText="1"/>
    </xf>
    <xf numFmtId="49" fontId="14" fillId="4" borderId="0" xfId="0" applyNumberFormat="1" applyFont="1" applyFill="1" applyBorder="1" applyAlignment="1">
      <alignment horizontal="center" vertical="center" wrapText="1"/>
    </xf>
    <xf numFmtId="49" fontId="14" fillId="4" borderId="9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textRotation="90" wrapText="1"/>
    </xf>
    <xf numFmtId="0" fontId="15" fillId="4" borderId="1" xfId="0" applyFont="1" applyFill="1" applyBorder="1" applyAlignment="1">
      <alignment vertical="top" wrapText="1"/>
    </xf>
    <xf numFmtId="167" fontId="14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0" fontId="12" fillId="4" borderId="5" xfId="0" applyFont="1" applyFill="1" applyBorder="1" applyAlignment="1">
      <alignment horizontal="center" vertical="center" wrapText="1"/>
    </xf>
    <xf numFmtId="49" fontId="14" fillId="4" borderId="3" xfId="0" applyNumberFormat="1" applyFont="1" applyFill="1" applyBorder="1" applyAlignment="1">
      <alignment horizontal="center" vertical="center" wrapText="1"/>
    </xf>
    <xf numFmtId="49" fontId="14" fillId="4" borderId="8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textRotation="90" wrapText="1"/>
    </xf>
    <xf numFmtId="167" fontId="14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0" fontId="12" fillId="4" borderId="6" xfId="0" applyFont="1" applyFill="1" applyBorder="1" applyAlignment="1">
      <alignment horizontal="center" vertical="center" wrapText="1"/>
    </xf>
    <xf numFmtId="49" fontId="12" fillId="4" borderId="9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textRotation="90" wrapText="1"/>
    </xf>
    <xf numFmtId="167" fontId="14" fillId="4" borderId="0" xfId="2" applyNumberFormat="1" applyFont="1" applyFill="1" applyBorder="1" applyAlignment="1" applyProtection="1">
      <alignment horizontal="right" vertical="center" wrapText="1"/>
      <protection locked="0" hidden="1"/>
    </xf>
    <xf numFmtId="0" fontId="12" fillId="4" borderId="7" xfId="0" applyFont="1" applyFill="1" applyBorder="1" applyAlignment="1">
      <alignment horizontal="center" vertical="center" textRotation="90" wrapText="1"/>
    </xf>
    <xf numFmtId="49" fontId="12" fillId="4" borderId="1" xfId="0" quotePrefix="1" applyNumberFormat="1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textRotation="90" wrapText="1"/>
    </xf>
    <xf numFmtId="0" fontId="12" fillId="5" borderId="1" xfId="0" applyFont="1" applyFill="1" applyBorder="1" applyAlignment="1">
      <alignment horizontal="center" vertical="center" textRotation="90" wrapText="1"/>
    </xf>
    <xf numFmtId="0" fontId="13" fillId="5" borderId="1" xfId="0" applyFont="1" applyFill="1" applyBorder="1" applyAlignment="1">
      <alignment vertical="top" wrapText="1"/>
    </xf>
    <xf numFmtId="167" fontId="12" fillId="5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12" fillId="5" borderId="2" xfId="2" applyNumberFormat="1" applyFont="1" applyFill="1" applyBorder="1" applyAlignment="1" applyProtection="1">
      <alignment horizontal="right" vertical="center" wrapText="1"/>
      <protection locked="0" hidden="1"/>
    </xf>
    <xf numFmtId="0" fontId="12" fillId="4" borderId="3" xfId="0" applyFont="1" applyFill="1" applyBorder="1" applyAlignment="1">
      <alignment horizontal="center" vertical="center" textRotation="90" wrapText="1"/>
    </xf>
    <xf numFmtId="0" fontId="12" fillId="4" borderId="0" xfId="0" applyFont="1" applyFill="1" applyBorder="1" applyAlignment="1">
      <alignment horizontal="center" vertical="center" textRotation="90" wrapText="1"/>
    </xf>
    <xf numFmtId="0" fontId="12" fillId="5" borderId="2" xfId="0" applyFont="1" applyFill="1" applyBorder="1" applyAlignment="1">
      <alignment horizontal="center" vertical="center" textRotation="90" wrapText="1"/>
    </xf>
    <xf numFmtId="0" fontId="19" fillId="7" borderId="8" xfId="0" applyFont="1" applyFill="1" applyBorder="1"/>
    <xf numFmtId="0" fontId="12" fillId="4" borderId="8" xfId="0" applyFont="1" applyFill="1" applyBorder="1" applyAlignment="1">
      <alignment horizontal="center" vertical="center" wrapText="1"/>
    </xf>
    <xf numFmtId="49" fontId="19" fillId="4" borderId="0" xfId="0" applyNumberFormat="1" applyFont="1" applyFill="1" applyAlignment="1">
      <alignment horizontal="center"/>
    </xf>
    <xf numFmtId="0" fontId="19" fillId="4" borderId="0" xfId="0" applyFont="1" applyFill="1"/>
    <xf numFmtId="0" fontId="19" fillId="4" borderId="8" xfId="0" applyFont="1" applyFill="1" applyBorder="1"/>
    <xf numFmtId="167" fontId="19" fillId="4" borderId="8" xfId="0" applyNumberFormat="1" applyFont="1" applyFill="1" applyBorder="1"/>
    <xf numFmtId="0" fontId="16" fillId="4" borderId="0" xfId="0" applyFont="1" applyFill="1" applyBorder="1" applyAlignment="1">
      <alignment horizontal="center" vertical="center"/>
    </xf>
    <xf numFmtId="42" fontId="12" fillId="4" borderId="0" xfId="3" applyFont="1" applyFill="1" applyBorder="1" applyAlignment="1">
      <alignment horizontal="right" vertical="center"/>
    </xf>
    <xf numFmtId="0" fontId="12" fillId="4" borderId="12" xfId="0" applyFont="1" applyFill="1" applyBorder="1" applyAlignment="1">
      <alignment horizontal="center" vertical="center" wrapText="1"/>
    </xf>
    <xf numFmtId="49" fontId="14" fillId="4" borderId="13" xfId="0" applyNumberFormat="1" applyFont="1" applyFill="1" applyBorder="1" applyAlignment="1">
      <alignment horizontal="center" vertical="center" wrapText="1"/>
    </xf>
    <xf numFmtId="49" fontId="14" fillId="4" borderId="10" xfId="0" applyNumberFormat="1" applyFont="1" applyFill="1" applyBorder="1" applyAlignment="1">
      <alignment horizontal="center" vertical="center" wrapText="1"/>
    </xf>
    <xf numFmtId="167" fontId="14" fillId="4" borderId="13" xfId="2" applyNumberFormat="1" applyFont="1" applyFill="1" applyBorder="1" applyAlignment="1" applyProtection="1">
      <alignment horizontal="right" vertical="center" wrapText="1"/>
      <protection locked="0" hidden="1"/>
    </xf>
    <xf numFmtId="0" fontId="15" fillId="7" borderId="19" xfId="0" applyFont="1" applyFill="1" applyBorder="1" applyAlignment="1">
      <alignment vertical="top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/>
    </xf>
    <xf numFmtId="0" fontId="16" fillId="6" borderId="5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textRotation="90" wrapText="1"/>
    </xf>
    <xf numFmtId="0" fontId="12" fillId="8" borderId="12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12" fillId="3" borderId="10" xfId="0" applyFont="1" applyFill="1" applyBorder="1" applyAlignment="1">
      <alignment horizontal="center" vertical="center" textRotation="90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2" fillId="8" borderId="6" xfId="0" applyFont="1" applyFill="1" applyBorder="1" applyAlignment="1">
      <alignment horizontal="center" vertical="center" textRotation="90" wrapText="1"/>
    </xf>
    <xf numFmtId="0" fontId="12" fillId="3" borderId="9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textRotation="90" wrapText="1"/>
    </xf>
    <xf numFmtId="0" fontId="12" fillId="3" borderId="0" xfId="0" applyFont="1" applyFill="1" applyBorder="1" applyAlignment="1">
      <alignment horizontal="center" vertical="center" textRotation="90" wrapText="1"/>
    </xf>
    <xf numFmtId="0" fontId="12" fillId="3" borderId="15" xfId="0" applyFont="1" applyFill="1" applyBorder="1" applyAlignment="1">
      <alignment horizontal="center" vertical="center" textRotation="90" wrapText="1"/>
    </xf>
    <xf numFmtId="0" fontId="12" fillId="3" borderId="16" xfId="0" applyFont="1" applyFill="1" applyBorder="1" applyAlignment="1">
      <alignment horizontal="center" vertical="center" textRotation="90" wrapText="1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107"/>
  <sheetViews>
    <sheetView tabSelected="1" topLeftCell="A66" workbookViewId="0">
      <selection activeCell="B2" sqref="B2:N102"/>
    </sheetView>
  </sheetViews>
  <sheetFormatPr baseColWidth="10" defaultColWidth="11.5546875" defaultRowHeight="14.4" x14ac:dyDescent="0.3"/>
  <cols>
    <col min="1" max="1" width="3.5546875" style="5" customWidth="1"/>
    <col min="2" max="2" width="3.6640625" style="5" customWidth="1"/>
    <col min="3" max="3" width="4.109375" style="5" customWidth="1"/>
    <col min="4" max="4" width="4.88671875" style="5" customWidth="1"/>
    <col min="5" max="5" width="4.44140625" style="5" customWidth="1"/>
    <col min="6" max="6" width="4.5546875" style="5" customWidth="1"/>
    <col min="7" max="7" width="47.109375" style="5" customWidth="1"/>
    <col min="8" max="8" width="8" style="5" customWidth="1"/>
    <col min="9" max="9" width="7.77734375" style="5" customWidth="1"/>
    <col min="10" max="10" width="7.5546875" style="5" customWidth="1"/>
    <col min="11" max="11" width="7.21875" style="5" customWidth="1"/>
    <col min="12" max="12" width="4.109375" style="5" customWidth="1"/>
    <col min="13" max="13" width="7.88671875" style="5" customWidth="1"/>
    <col min="14" max="14" width="8.44140625" style="5" customWidth="1"/>
    <col min="15" max="16384" width="11.5546875" style="5"/>
  </cols>
  <sheetData>
    <row r="1" spans="2:14" ht="4.2" customHeight="1" x14ac:dyDescent="0.3"/>
    <row r="2" spans="2:14" ht="15" customHeight="1" x14ac:dyDescent="0.35">
      <c r="B2" s="1"/>
      <c r="C2" s="1"/>
      <c r="D2" s="1"/>
      <c r="E2" s="1"/>
      <c r="F2" s="1"/>
      <c r="G2" s="122" t="s">
        <v>27</v>
      </c>
      <c r="H2" s="122"/>
      <c r="I2" s="122"/>
      <c r="J2" s="122"/>
      <c r="K2" s="122"/>
      <c r="L2" s="1"/>
      <c r="M2" s="1"/>
      <c r="N2" s="1"/>
    </row>
    <row r="3" spans="2:14" ht="16.5" customHeight="1" x14ac:dyDescent="0.35">
      <c r="B3" s="1"/>
      <c r="C3" s="1"/>
      <c r="D3" s="1"/>
      <c r="E3" s="1"/>
      <c r="F3" s="1"/>
      <c r="G3" s="122" t="s">
        <v>17</v>
      </c>
      <c r="H3" s="122"/>
      <c r="I3" s="122"/>
      <c r="J3" s="122"/>
      <c r="K3" s="122"/>
      <c r="L3" s="1"/>
      <c r="M3" s="1"/>
      <c r="N3" s="1"/>
    </row>
    <row r="4" spans="2:14" ht="5.25" customHeight="1" x14ac:dyDescent="0.3">
      <c r="B4" s="2"/>
      <c r="C4" s="2"/>
      <c r="D4" s="2"/>
      <c r="E4" s="2"/>
      <c r="F4" s="2"/>
      <c r="G4" s="12"/>
      <c r="H4" s="2"/>
      <c r="I4" s="3"/>
      <c r="J4" s="4"/>
      <c r="K4" s="2"/>
      <c r="L4" s="2"/>
      <c r="M4" s="2"/>
      <c r="N4" s="2"/>
    </row>
    <row r="5" spans="2:14" ht="18.75" customHeight="1" thickBot="1" x14ac:dyDescent="0.35">
      <c r="B5" s="6" t="s">
        <v>104</v>
      </c>
      <c r="C5" s="7"/>
      <c r="D5" s="7"/>
      <c r="E5" s="7"/>
      <c r="F5" s="7"/>
      <c r="G5" s="8"/>
      <c r="H5" s="9"/>
      <c r="I5" s="10"/>
      <c r="J5" s="11"/>
      <c r="K5" s="7"/>
      <c r="L5" s="7"/>
      <c r="M5" s="7"/>
      <c r="N5" s="2"/>
    </row>
    <row r="6" spans="2:14" ht="15" customHeight="1" thickBot="1" x14ac:dyDescent="0.35">
      <c r="B6" s="125" t="s">
        <v>10</v>
      </c>
      <c r="C6" s="127" t="s">
        <v>0</v>
      </c>
      <c r="D6" s="137" t="s">
        <v>1</v>
      </c>
      <c r="E6" s="139" t="s">
        <v>2</v>
      </c>
      <c r="F6" s="24"/>
      <c r="G6" s="135" t="s">
        <v>3</v>
      </c>
      <c r="H6" s="119" t="s">
        <v>4</v>
      </c>
      <c r="I6" s="120"/>
      <c r="J6" s="120"/>
      <c r="K6" s="120"/>
      <c r="L6" s="120"/>
      <c r="M6" s="120"/>
      <c r="N6" s="121"/>
    </row>
    <row r="7" spans="2:14" ht="84.6" customHeight="1" thickBot="1" x14ac:dyDescent="0.35">
      <c r="B7" s="133"/>
      <c r="C7" s="134"/>
      <c r="D7" s="138"/>
      <c r="E7" s="140"/>
      <c r="F7" s="25"/>
      <c r="G7" s="136"/>
      <c r="H7" s="26" t="s">
        <v>5</v>
      </c>
      <c r="I7" s="27" t="s">
        <v>6</v>
      </c>
      <c r="J7" s="26" t="s">
        <v>7</v>
      </c>
      <c r="K7" s="27" t="s">
        <v>9</v>
      </c>
      <c r="L7" s="26" t="s">
        <v>11</v>
      </c>
      <c r="M7" s="27" t="s">
        <v>12</v>
      </c>
      <c r="N7" s="26" t="s">
        <v>15</v>
      </c>
    </row>
    <row r="8" spans="2:14" ht="15" customHeight="1" thickBot="1" x14ac:dyDescent="0.35">
      <c r="B8" s="28" t="s">
        <v>13</v>
      </c>
      <c r="C8" s="29" t="s">
        <v>23</v>
      </c>
      <c r="D8" s="30"/>
      <c r="E8" s="29"/>
      <c r="F8" s="29"/>
      <c r="G8" s="31" t="s">
        <v>37</v>
      </c>
      <c r="H8" s="32">
        <f>SUM(H9:H14)</f>
        <v>1670</v>
      </c>
      <c r="I8" s="33"/>
      <c r="J8" s="32"/>
      <c r="K8" s="33"/>
      <c r="L8" s="32"/>
      <c r="M8" s="33"/>
      <c r="N8" s="32">
        <f>SUM(H8:M8)</f>
        <v>1670</v>
      </c>
    </row>
    <row r="9" spans="2:14" ht="15" customHeight="1" thickBot="1" x14ac:dyDescent="0.35">
      <c r="B9" s="34"/>
      <c r="C9" s="35"/>
      <c r="D9" s="36" t="s">
        <v>28</v>
      </c>
      <c r="E9" s="37" t="s">
        <v>28</v>
      </c>
      <c r="F9" s="38"/>
      <c r="G9" s="39" t="s">
        <v>80</v>
      </c>
      <c r="H9" s="40">
        <v>415</v>
      </c>
      <c r="I9" s="41"/>
      <c r="J9" s="42"/>
      <c r="K9" s="41"/>
      <c r="L9" s="42"/>
      <c r="M9" s="41"/>
      <c r="N9" s="43">
        <f t="shared" ref="N9:N14" si="0">SUM(H9)</f>
        <v>415</v>
      </c>
    </row>
    <row r="10" spans="2:14" ht="15" customHeight="1" thickBot="1" x14ac:dyDescent="0.35">
      <c r="B10" s="34"/>
      <c r="C10" s="35"/>
      <c r="D10" s="44" t="s">
        <v>36</v>
      </c>
      <c r="E10" s="37" t="s">
        <v>36</v>
      </c>
      <c r="F10" s="45"/>
      <c r="G10" s="39" t="s">
        <v>81</v>
      </c>
      <c r="H10" s="40">
        <v>40</v>
      </c>
      <c r="I10" s="41"/>
      <c r="J10" s="42"/>
      <c r="K10" s="41"/>
      <c r="L10" s="42"/>
      <c r="M10" s="41"/>
      <c r="N10" s="46">
        <f>SUM(H10)</f>
        <v>40</v>
      </c>
    </row>
    <row r="11" spans="2:14" ht="15" customHeight="1" thickBot="1" x14ac:dyDescent="0.35">
      <c r="B11" s="34"/>
      <c r="C11" s="35"/>
      <c r="D11" s="44" t="s">
        <v>36</v>
      </c>
      <c r="E11" s="37" t="s">
        <v>20</v>
      </c>
      <c r="F11" s="45" t="s">
        <v>28</v>
      </c>
      <c r="G11" s="39" t="s">
        <v>82</v>
      </c>
      <c r="H11" s="40">
        <v>90</v>
      </c>
      <c r="I11" s="41"/>
      <c r="J11" s="42"/>
      <c r="K11" s="41"/>
      <c r="L11" s="42"/>
      <c r="M11" s="41"/>
      <c r="N11" s="46">
        <f t="shared" ref="N11:N13" si="1">SUM(H11)</f>
        <v>90</v>
      </c>
    </row>
    <row r="12" spans="2:14" ht="15" customHeight="1" thickBot="1" x14ac:dyDescent="0.35">
      <c r="B12" s="34"/>
      <c r="C12" s="35"/>
      <c r="D12" s="44"/>
      <c r="E12" s="37"/>
      <c r="F12" s="45" t="s">
        <v>8</v>
      </c>
      <c r="G12" s="39" t="s">
        <v>38</v>
      </c>
      <c r="H12" s="40">
        <v>989</v>
      </c>
      <c r="I12" s="41"/>
      <c r="J12" s="42"/>
      <c r="K12" s="41"/>
      <c r="L12" s="42"/>
      <c r="M12" s="41"/>
      <c r="N12" s="46">
        <f t="shared" si="1"/>
        <v>989</v>
      </c>
    </row>
    <row r="13" spans="2:14" ht="15" customHeight="1" thickBot="1" x14ac:dyDescent="0.35">
      <c r="B13" s="34"/>
      <c r="C13" s="35"/>
      <c r="D13" s="44"/>
      <c r="E13" s="37"/>
      <c r="F13" s="45" t="s">
        <v>36</v>
      </c>
      <c r="G13" s="39" t="s">
        <v>83</v>
      </c>
      <c r="H13" s="40">
        <v>56</v>
      </c>
      <c r="I13" s="41"/>
      <c r="J13" s="42"/>
      <c r="K13" s="41"/>
      <c r="L13" s="42"/>
      <c r="M13" s="41"/>
      <c r="N13" s="46">
        <f t="shared" si="1"/>
        <v>56</v>
      </c>
    </row>
    <row r="14" spans="2:14" ht="15" customHeight="1" thickBot="1" x14ac:dyDescent="0.35">
      <c r="B14" s="34"/>
      <c r="C14" s="35"/>
      <c r="D14" s="36"/>
      <c r="E14" s="37"/>
      <c r="F14" s="45" t="s">
        <v>26</v>
      </c>
      <c r="G14" s="47" t="s">
        <v>61</v>
      </c>
      <c r="H14" s="40">
        <v>80</v>
      </c>
      <c r="I14" s="41"/>
      <c r="J14" s="42"/>
      <c r="K14" s="41"/>
      <c r="L14" s="42"/>
      <c r="M14" s="41"/>
      <c r="N14" s="46">
        <f t="shared" si="0"/>
        <v>80</v>
      </c>
    </row>
    <row r="15" spans="2:14" ht="15" customHeight="1" thickBot="1" x14ac:dyDescent="0.35">
      <c r="B15" s="28" t="s">
        <v>13</v>
      </c>
      <c r="C15" s="29" t="s">
        <v>25</v>
      </c>
      <c r="D15" s="30"/>
      <c r="E15" s="29"/>
      <c r="F15" s="29"/>
      <c r="G15" s="31" t="s">
        <v>40</v>
      </c>
      <c r="H15" s="32">
        <f>SUM(H16:H18)</f>
        <v>3947</v>
      </c>
      <c r="I15" s="33"/>
      <c r="J15" s="32"/>
      <c r="K15" s="33"/>
      <c r="L15" s="32"/>
      <c r="M15" s="33"/>
      <c r="N15" s="32">
        <f>SUM(H15:M15)</f>
        <v>3947</v>
      </c>
    </row>
    <row r="16" spans="2:14" ht="15" customHeight="1" thickBot="1" x14ac:dyDescent="0.35">
      <c r="B16" s="34"/>
      <c r="C16" s="35"/>
      <c r="D16" s="36" t="s">
        <v>28</v>
      </c>
      <c r="E16" s="37" t="s">
        <v>8</v>
      </c>
      <c r="F16" s="48"/>
      <c r="G16" s="49" t="s">
        <v>52</v>
      </c>
      <c r="H16" s="40">
        <v>2484</v>
      </c>
      <c r="I16" s="41"/>
      <c r="J16" s="42"/>
      <c r="K16" s="41"/>
      <c r="L16" s="42"/>
      <c r="M16" s="41"/>
      <c r="N16" s="46">
        <f>SUM(H16)</f>
        <v>2484</v>
      </c>
    </row>
    <row r="17" spans="2:15" ht="15" customHeight="1" thickBot="1" x14ac:dyDescent="0.35">
      <c r="B17" s="34"/>
      <c r="C17" s="35"/>
      <c r="D17" s="36" t="s">
        <v>8</v>
      </c>
      <c r="E17" s="37"/>
      <c r="F17" s="48"/>
      <c r="G17" s="39" t="s">
        <v>62</v>
      </c>
      <c r="H17" s="40">
        <v>935</v>
      </c>
      <c r="I17" s="41"/>
      <c r="J17" s="42"/>
      <c r="K17" s="41"/>
      <c r="L17" s="42"/>
      <c r="M17" s="41"/>
      <c r="N17" s="46">
        <f>SUM(H17)</f>
        <v>935</v>
      </c>
    </row>
    <row r="18" spans="2:15" ht="15" customHeight="1" thickBot="1" x14ac:dyDescent="0.35">
      <c r="B18" s="34"/>
      <c r="C18" s="35"/>
      <c r="D18" s="36" t="s">
        <v>20</v>
      </c>
      <c r="E18" s="37"/>
      <c r="F18" s="48"/>
      <c r="G18" s="39" t="s">
        <v>35</v>
      </c>
      <c r="H18" s="40">
        <v>528</v>
      </c>
      <c r="I18" s="41"/>
      <c r="J18" s="42"/>
      <c r="K18" s="41"/>
      <c r="L18" s="42"/>
      <c r="M18" s="41"/>
      <c r="N18" s="46">
        <f>SUM(H18)</f>
        <v>528</v>
      </c>
    </row>
    <row r="19" spans="2:15" ht="15" customHeight="1" thickBot="1" x14ac:dyDescent="0.35">
      <c r="B19" s="28" t="s">
        <v>13</v>
      </c>
      <c r="C19" s="29" t="s">
        <v>13</v>
      </c>
      <c r="D19" s="30"/>
      <c r="E19" s="29"/>
      <c r="F19" s="29"/>
      <c r="G19" s="31" t="s">
        <v>63</v>
      </c>
      <c r="H19" s="32">
        <f>SUM(H20:H20)</f>
        <v>21729</v>
      </c>
      <c r="I19" s="33"/>
      <c r="J19" s="32"/>
      <c r="K19" s="33"/>
      <c r="L19" s="32"/>
      <c r="M19" s="33"/>
      <c r="N19" s="32">
        <f>SUM(H19:M19)</f>
        <v>21729</v>
      </c>
    </row>
    <row r="20" spans="2:15" ht="15" customHeight="1" thickBot="1" x14ac:dyDescent="0.35">
      <c r="B20" s="34"/>
      <c r="C20" s="35"/>
      <c r="D20" s="36"/>
      <c r="E20" s="37"/>
      <c r="F20" s="48"/>
      <c r="G20" s="50" t="s">
        <v>63</v>
      </c>
      <c r="H20" s="40">
        <v>21729</v>
      </c>
      <c r="I20" s="41"/>
      <c r="J20" s="42"/>
      <c r="K20" s="41"/>
      <c r="L20" s="42"/>
      <c r="M20" s="41"/>
      <c r="N20" s="46">
        <f>SUM(H20)</f>
        <v>21729</v>
      </c>
    </row>
    <row r="21" spans="2:15" ht="15" customHeight="1" thickBot="1" x14ac:dyDescent="0.35">
      <c r="B21" s="28" t="s">
        <v>24</v>
      </c>
      <c r="C21" s="29" t="s">
        <v>25</v>
      </c>
      <c r="D21" s="30"/>
      <c r="E21" s="29"/>
      <c r="F21" s="29"/>
      <c r="G21" s="31" t="s">
        <v>49</v>
      </c>
      <c r="H21" s="32">
        <f>SUM(H22:H25)</f>
        <v>2681</v>
      </c>
      <c r="I21" s="33"/>
      <c r="J21" s="32"/>
      <c r="K21" s="33"/>
      <c r="L21" s="32"/>
      <c r="M21" s="33"/>
      <c r="N21" s="32">
        <f>SUM(H21:M21)</f>
        <v>2681</v>
      </c>
    </row>
    <row r="22" spans="2:15" ht="15" customHeight="1" thickBot="1" x14ac:dyDescent="0.35">
      <c r="B22" s="51"/>
      <c r="C22" s="48"/>
      <c r="D22" s="52" t="s">
        <v>28</v>
      </c>
      <c r="E22" s="38" t="s">
        <v>28</v>
      </c>
      <c r="F22" s="53"/>
      <c r="G22" s="39" t="s">
        <v>39</v>
      </c>
      <c r="H22" s="46">
        <v>2245</v>
      </c>
      <c r="I22" s="54"/>
      <c r="J22" s="55"/>
      <c r="K22" s="54"/>
      <c r="L22" s="55"/>
      <c r="M22" s="54"/>
      <c r="N22" s="46">
        <f t="shared" ref="N22:N31" si="2">SUM(H22)</f>
        <v>2245</v>
      </c>
    </row>
    <row r="23" spans="2:15" ht="15" customHeight="1" thickBot="1" x14ac:dyDescent="0.35">
      <c r="B23" s="51"/>
      <c r="C23" s="48"/>
      <c r="D23" s="52" t="s">
        <v>8</v>
      </c>
      <c r="E23" s="38" t="s">
        <v>8</v>
      </c>
      <c r="F23" s="48"/>
      <c r="G23" s="56" t="s">
        <v>46</v>
      </c>
      <c r="H23" s="46">
        <v>30</v>
      </c>
      <c r="I23" s="54"/>
      <c r="J23" s="55"/>
      <c r="K23" s="54"/>
      <c r="L23" s="55"/>
      <c r="M23" s="54"/>
      <c r="N23" s="46">
        <f>SUM(H23)</f>
        <v>30</v>
      </c>
    </row>
    <row r="24" spans="2:15" ht="15" customHeight="1" thickBot="1" x14ac:dyDescent="0.35">
      <c r="B24" s="51"/>
      <c r="C24" s="48"/>
      <c r="D24" s="52" t="s">
        <v>26</v>
      </c>
      <c r="E24" s="38"/>
      <c r="F24" s="48"/>
      <c r="G24" s="39" t="s">
        <v>31</v>
      </c>
      <c r="H24" s="46">
        <v>30</v>
      </c>
      <c r="I24" s="54"/>
      <c r="J24" s="55"/>
      <c r="K24" s="54"/>
      <c r="L24" s="55"/>
      <c r="M24" s="54"/>
      <c r="N24" s="46">
        <f>SUM(H24)</f>
        <v>30</v>
      </c>
    </row>
    <row r="25" spans="2:15" ht="15" customHeight="1" thickBot="1" x14ac:dyDescent="0.35">
      <c r="B25" s="51"/>
      <c r="C25" s="48"/>
      <c r="D25" s="52" t="s">
        <v>84</v>
      </c>
      <c r="E25" s="48"/>
      <c r="F25" s="48"/>
      <c r="G25" s="39" t="s">
        <v>85</v>
      </c>
      <c r="H25" s="46">
        <v>376</v>
      </c>
      <c r="I25" s="54"/>
      <c r="J25" s="55"/>
      <c r="K25" s="54"/>
      <c r="L25" s="55"/>
      <c r="M25" s="54"/>
      <c r="N25" s="46">
        <f t="shared" si="2"/>
        <v>376</v>
      </c>
    </row>
    <row r="26" spans="2:15" ht="15" customHeight="1" thickBot="1" x14ac:dyDescent="0.35">
      <c r="B26" s="28" t="s">
        <v>24</v>
      </c>
      <c r="C26" s="29" t="s">
        <v>13</v>
      </c>
      <c r="D26" s="30"/>
      <c r="E26" s="29"/>
      <c r="F26" s="29"/>
      <c r="G26" s="31" t="s">
        <v>53</v>
      </c>
      <c r="H26" s="32">
        <f>SUM(H27+H28)</f>
        <v>154018</v>
      </c>
      <c r="I26" s="33"/>
      <c r="J26" s="32"/>
      <c r="K26" s="33"/>
      <c r="L26" s="32"/>
      <c r="M26" s="33"/>
      <c r="N26" s="32">
        <f>SUM(H26:M26)</f>
        <v>154018</v>
      </c>
    </row>
    <row r="27" spans="2:15" ht="15" customHeight="1" thickBot="1" x14ac:dyDescent="0.35">
      <c r="B27" s="51"/>
      <c r="C27" s="48"/>
      <c r="D27" s="52" t="s">
        <v>28</v>
      </c>
      <c r="E27" s="48"/>
      <c r="F27" s="57"/>
      <c r="G27" s="49" t="s">
        <v>54</v>
      </c>
      <c r="H27" s="46">
        <v>30064</v>
      </c>
      <c r="I27" s="54"/>
      <c r="J27" s="55"/>
      <c r="K27" s="54"/>
      <c r="L27" s="55"/>
      <c r="M27" s="54"/>
      <c r="N27" s="55">
        <f>SUM(H27:M27)</f>
        <v>30064</v>
      </c>
    </row>
    <row r="28" spans="2:15" ht="15" customHeight="1" thickBot="1" x14ac:dyDescent="0.35">
      <c r="B28" s="58"/>
      <c r="C28" s="59"/>
      <c r="D28" s="60" t="s">
        <v>36</v>
      </c>
      <c r="E28" s="61" t="s">
        <v>8</v>
      </c>
      <c r="F28" s="53"/>
      <c r="G28" s="47" t="s">
        <v>54</v>
      </c>
      <c r="H28" s="62">
        <v>123954</v>
      </c>
      <c r="I28" s="63"/>
      <c r="J28" s="64"/>
      <c r="K28" s="63"/>
      <c r="L28" s="64"/>
      <c r="M28" s="63"/>
      <c r="N28" s="62">
        <f t="shared" ref="N28" si="3">SUM(H28)</f>
        <v>123954</v>
      </c>
    </row>
    <row r="29" spans="2:15" ht="15" customHeight="1" thickBot="1" x14ac:dyDescent="0.35">
      <c r="B29" s="28" t="s">
        <v>24</v>
      </c>
      <c r="C29" s="29" t="s">
        <v>47</v>
      </c>
      <c r="D29" s="30"/>
      <c r="E29" s="29"/>
      <c r="F29" s="29"/>
      <c r="G29" s="31" t="s">
        <v>48</v>
      </c>
      <c r="H29" s="32">
        <f>SUM(H30)</f>
        <v>390</v>
      </c>
      <c r="I29" s="33"/>
      <c r="J29" s="32"/>
      <c r="K29" s="33"/>
      <c r="L29" s="32"/>
      <c r="M29" s="33"/>
      <c r="N29" s="32">
        <f>SUM(H29:M29)</f>
        <v>390</v>
      </c>
    </row>
    <row r="30" spans="2:15" ht="15" customHeight="1" thickBot="1" x14ac:dyDescent="0.35">
      <c r="B30" s="51"/>
      <c r="C30" s="48"/>
      <c r="D30" s="52" t="s">
        <v>28</v>
      </c>
      <c r="E30" s="38"/>
      <c r="F30" s="53"/>
      <c r="G30" s="65" t="s">
        <v>50</v>
      </c>
      <c r="H30" s="46">
        <v>390</v>
      </c>
      <c r="I30" s="54"/>
      <c r="J30" s="55"/>
      <c r="K30" s="54"/>
      <c r="L30" s="55"/>
      <c r="M30" s="54"/>
      <c r="N30" s="46">
        <f t="shared" ref="N30" si="4">SUM(H30)</f>
        <v>390</v>
      </c>
    </row>
    <row r="31" spans="2:15" ht="15" thickBot="1" x14ac:dyDescent="0.35">
      <c r="B31" s="123" t="s">
        <v>18</v>
      </c>
      <c r="C31" s="124"/>
      <c r="D31" s="124"/>
      <c r="E31" s="124"/>
      <c r="F31" s="124"/>
      <c r="G31" s="124"/>
      <c r="H31" s="66">
        <f>SUM(H8+H15+H19+H21+H26+H29)</f>
        <v>184435</v>
      </c>
      <c r="I31" s="66"/>
      <c r="J31" s="66"/>
      <c r="K31" s="66"/>
      <c r="L31" s="66"/>
      <c r="M31" s="66"/>
      <c r="N31" s="66">
        <f t="shared" si="2"/>
        <v>184435</v>
      </c>
      <c r="O31" s="14"/>
    </row>
    <row r="32" spans="2:15" x14ac:dyDescent="0.3">
      <c r="B32" s="112"/>
      <c r="C32" s="112"/>
      <c r="D32" s="112"/>
      <c r="E32" s="112"/>
      <c r="F32" s="112"/>
      <c r="G32" s="112"/>
      <c r="H32" s="113"/>
      <c r="I32" s="113"/>
      <c r="J32" s="113"/>
      <c r="K32" s="113"/>
      <c r="L32" s="113"/>
      <c r="M32" s="113"/>
      <c r="N32" s="113"/>
      <c r="O32" s="14"/>
    </row>
    <row r="33" spans="2:15" x14ac:dyDescent="0.3">
      <c r="B33" s="112"/>
      <c r="C33" s="112"/>
      <c r="D33" s="112"/>
      <c r="E33" s="112"/>
      <c r="F33" s="112"/>
      <c r="G33" s="112"/>
      <c r="H33" s="113"/>
      <c r="I33" s="113"/>
      <c r="J33" s="113"/>
      <c r="K33" s="113"/>
      <c r="L33" s="113"/>
      <c r="M33" s="113"/>
      <c r="N33" s="113"/>
      <c r="O33" s="14"/>
    </row>
    <row r="34" spans="2:15" x14ac:dyDescent="0.3">
      <c r="B34" s="15"/>
      <c r="C34" s="15"/>
      <c r="D34" s="15"/>
      <c r="E34" s="15"/>
      <c r="F34" s="15"/>
      <c r="G34" s="15"/>
      <c r="H34" s="20"/>
      <c r="I34" s="20"/>
      <c r="J34" s="20"/>
      <c r="K34" s="20"/>
      <c r="L34" s="20"/>
      <c r="M34" s="20"/>
      <c r="N34" s="20"/>
      <c r="O34" s="14"/>
    </row>
    <row r="35" spans="2:15" ht="18.600000000000001" thickBot="1" x14ac:dyDescent="0.4">
      <c r="B35" s="15"/>
      <c r="C35" s="15"/>
      <c r="D35" s="15"/>
      <c r="E35" s="15"/>
      <c r="F35" s="15"/>
      <c r="G35" s="122" t="s">
        <v>60</v>
      </c>
      <c r="H35" s="122"/>
      <c r="I35" s="122"/>
      <c r="J35" s="122"/>
      <c r="K35" s="122"/>
      <c r="L35" s="20"/>
      <c r="M35" s="20"/>
      <c r="N35" s="20"/>
      <c r="O35" s="14"/>
    </row>
    <row r="36" spans="2:15" ht="15" thickBot="1" x14ac:dyDescent="0.35">
      <c r="B36" s="125" t="s">
        <v>10</v>
      </c>
      <c r="C36" s="127" t="s">
        <v>0</v>
      </c>
      <c r="D36" s="127" t="s">
        <v>1</v>
      </c>
      <c r="E36" s="127" t="s">
        <v>19</v>
      </c>
      <c r="F36" s="24"/>
      <c r="G36" s="129" t="s">
        <v>3</v>
      </c>
      <c r="H36" s="119" t="s">
        <v>4</v>
      </c>
      <c r="I36" s="120"/>
      <c r="J36" s="120"/>
      <c r="K36" s="120"/>
      <c r="L36" s="120"/>
      <c r="M36" s="120"/>
      <c r="N36" s="121"/>
      <c r="O36" s="14"/>
    </row>
    <row r="37" spans="2:15" ht="85.2" customHeight="1" thickBot="1" x14ac:dyDescent="0.35">
      <c r="B37" s="126"/>
      <c r="C37" s="128"/>
      <c r="D37" s="128"/>
      <c r="E37" s="128"/>
      <c r="F37" s="25"/>
      <c r="G37" s="130"/>
      <c r="H37" s="67" t="s">
        <v>5</v>
      </c>
      <c r="I37" s="68" t="s">
        <v>6</v>
      </c>
      <c r="J37" s="67" t="s">
        <v>7</v>
      </c>
      <c r="K37" s="68" t="s">
        <v>9</v>
      </c>
      <c r="L37" s="67" t="s">
        <v>11</v>
      </c>
      <c r="M37" s="68" t="s">
        <v>12</v>
      </c>
      <c r="N37" s="67" t="s">
        <v>15</v>
      </c>
      <c r="O37" s="14"/>
    </row>
    <row r="38" spans="2:15" ht="15" thickBot="1" x14ac:dyDescent="0.35">
      <c r="B38" s="28" t="s">
        <v>13</v>
      </c>
      <c r="C38" s="29" t="s">
        <v>23</v>
      </c>
      <c r="D38" s="30"/>
      <c r="E38" s="29"/>
      <c r="F38" s="29"/>
      <c r="G38" s="69" t="s">
        <v>37</v>
      </c>
      <c r="H38" s="32">
        <f>SUM(H39:H40)</f>
        <v>1675</v>
      </c>
      <c r="I38" s="33"/>
      <c r="J38" s="32"/>
      <c r="K38" s="33"/>
      <c r="L38" s="32"/>
      <c r="M38" s="33"/>
      <c r="N38" s="32">
        <f>SUM(H38:M38)</f>
        <v>1675</v>
      </c>
      <c r="O38" s="14"/>
    </row>
    <row r="39" spans="2:15" ht="15" thickBot="1" x14ac:dyDescent="0.35">
      <c r="B39" s="51"/>
      <c r="C39" s="48"/>
      <c r="D39" s="52" t="s">
        <v>36</v>
      </c>
      <c r="E39" s="38" t="s">
        <v>59</v>
      </c>
      <c r="F39" s="48"/>
      <c r="G39" s="49" t="s">
        <v>86</v>
      </c>
      <c r="H39" s="46">
        <v>1475</v>
      </c>
      <c r="I39" s="54"/>
      <c r="J39" s="55"/>
      <c r="K39" s="54"/>
      <c r="L39" s="55"/>
      <c r="M39" s="54"/>
      <c r="N39" s="46">
        <f>SUM(H39)</f>
        <v>1475</v>
      </c>
      <c r="O39" s="14"/>
    </row>
    <row r="40" spans="2:15" ht="15" thickBot="1" x14ac:dyDescent="0.35">
      <c r="B40" s="51"/>
      <c r="C40" s="48"/>
      <c r="D40" s="52"/>
      <c r="E40" s="38" t="s">
        <v>20</v>
      </c>
      <c r="F40" s="38" t="s">
        <v>30</v>
      </c>
      <c r="G40" s="65" t="s">
        <v>87</v>
      </c>
      <c r="H40" s="46">
        <v>200</v>
      </c>
      <c r="I40" s="54"/>
      <c r="J40" s="55"/>
      <c r="K40" s="54"/>
      <c r="L40" s="55"/>
      <c r="M40" s="54"/>
      <c r="N40" s="46">
        <f>SUM(H40)</f>
        <v>200</v>
      </c>
      <c r="O40" s="14"/>
    </row>
    <row r="41" spans="2:15" ht="15" thickBot="1" x14ac:dyDescent="0.35">
      <c r="B41" s="28" t="s">
        <v>13</v>
      </c>
      <c r="C41" s="29" t="s">
        <v>25</v>
      </c>
      <c r="D41" s="30"/>
      <c r="E41" s="29"/>
      <c r="F41" s="29"/>
      <c r="G41" s="31" t="s">
        <v>40</v>
      </c>
      <c r="H41" s="32">
        <f>SUM(H42:H42)</f>
        <v>11200</v>
      </c>
      <c r="I41" s="33"/>
      <c r="J41" s="32"/>
      <c r="K41" s="33"/>
      <c r="L41" s="32"/>
      <c r="M41" s="33"/>
      <c r="N41" s="32">
        <f>SUM(H41:M41)</f>
        <v>11200</v>
      </c>
      <c r="O41" s="14"/>
    </row>
    <row r="42" spans="2:15" ht="15" thickBot="1" x14ac:dyDescent="0.35">
      <c r="B42" s="51"/>
      <c r="C42" s="48"/>
      <c r="D42" s="52" t="s">
        <v>28</v>
      </c>
      <c r="E42" s="38" t="s">
        <v>28</v>
      </c>
      <c r="F42" s="48"/>
      <c r="G42" s="49" t="s">
        <v>88</v>
      </c>
      <c r="H42" s="46">
        <v>11200</v>
      </c>
      <c r="I42" s="54"/>
      <c r="J42" s="55"/>
      <c r="K42" s="54"/>
      <c r="L42" s="55"/>
      <c r="M42" s="54"/>
      <c r="N42" s="46">
        <f>SUM(H42)</f>
        <v>11200</v>
      </c>
      <c r="O42" s="14"/>
    </row>
    <row r="43" spans="2:15" ht="15" thickBot="1" x14ac:dyDescent="0.35">
      <c r="B43" s="28" t="s">
        <v>24</v>
      </c>
      <c r="C43" s="29" t="s">
        <v>25</v>
      </c>
      <c r="D43" s="30"/>
      <c r="E43" s="29"/>
      <c r="F43" s="29"/>
      <c r="G43" s="31" t="s">
        <v>49</v>
      </c>
      <c r="H43" s="32">
        <f>SUM(H44:H47)</f>
        <v>3401</v>
      </c>
      <c r="I43" s="33"/>
      <c r="J43" s="32"/>
      <c r="K43" s="33"/>
      <c r="L43" s="32"/>
      <c r="M43" s="33"/>
      <c r="N43" s="32">
        <f>SUM(H43:M43)</f>
        <v>3401</v>
      </c>
      <c r="O43" s="14"/>
    </row>
    <row r="44" spans="2:15" ht="15" thickBot="1" x14ac:dyDescent="0.35">
      <c r="B44" s="51"/>
      <c r="C44" s="48"/>
      <c r="D44" s="52" t="s">
        <v>28</v>
      </c>
      <c r="E44" s="38" t="s">
        <v>8</v>
      </c>
      <c r="F44" s="48"/>
      <c r="G44" s="56" t="s">
        <v>89</v>
      </c>
      <c r="H44" s="46">
        <v>500</v>
      </c>
      <c r="I44" s="54"/>
      <c r="J44" s="55"/>
      <c r="K44" s="54"/>
      <c r="L44" s="55"/>
      <c r="M44" s="54"/>
      <c r="N44" s="46">
        <f>SUM(H44)</f>
        <v>500</v>
      </c>
      <c r="O44" s="14"/>
    </row>
    <row r="45" spans="2:15" ht="15" thickBot="1" x14ac:dyDescent="0.35">
      <c r="B45" s="51"/>
      <c r="C45" s="48"/>
      <c r="D45" s="52"/>
      <c r="E45" s="38" t="s">
        <v>20</v>
      </c>
      <c r="F45" s="48"/>
      <c r="G45" s="39" t="s">
        <v>90</v>
      </c>
      <c r="H45" s="46">
        <v>2631</v>
      </c>
      <c r="I45" s="54"/>
      <c r="J45" s="55"/>
      <c r="K45" s="54"/>
      <c r="L45" s="55"/>
      <c r="M45" s="54"/>
      <c r="N45" s="46">
        <f>SUM(H45)</f>
        <v>2631</v>
      </c>
      <c r="O45" s="14"/>
    </row>
    <row r="46" spans="2:15" ht="15" thickBot="1" x14ac:dyDescent="0.35">
      <c r="B46" s="51"/>
      <c r="C46" s="48"/>
      <c r="D46" s="52" t="s">
        <v>36</v>
      </c>
      <c r="E46" s="38"/>
      <c r="F46" s="48"/>
      <c r="G46" s="70" t="s">
        <v>91</v>
      </c>
      <c r="H46" s="46">
        <v>162</v>
      </c>
      <c r="I46" s="54"/>
      <c r="J46" s="55"/>
      <c r="K46" s="54"/>
      <c r="L46" s="55"/>
      <c r="M46" s="54"/>
      <c r="N46" s="46">
        <f t="shared" ref="N46:N47" si="5">SUM(H46)</f>
        <v>162</v>
      </c>
      <c r="O46" s="14"/>
    </row>
    <row r="47" spans="2:15" ht="15" thickBot="1" x14ac:dyDescent="0.35">
      <c r="B47" s="51"/>
      <c r="C47" s="48"/>
      <c r="D47" s="52" t="s">
        <v>59</v>
      </c>
      <c r="E47" s="38"/>
      <c r="F47" s="48"/>
      <c r="G47" s="71" t="s">
        <v>92</v>
      </c>
      <c r="H47" s="46">
        <v>108</v>
      </c>
      <c r="I47" s="54"/>
      <c r="J47" s="55"/>
      <c r="K47" s="54"/>
      <c r="L47" s="55"/>
      <c r="M47" s="54"/>
      <c r="N47" s="46">
        <f t="shared" si="5"/>
        <v>108</v>
      </c>
      <c r="O47" s="14"/>
    </row>
    <row r="48" spans="2:15" ht="15" thickBot="1" x14ac:dyDescent="0.35">
      <c r="B48" s="28" t="s">
        <v>24</v>
      </c>
      <c r="C48" s="29" t="s">
        <v>47</v>
      </c>
      <c r="D48" s="30"/>
      <c r="E48" s="29"/>
      <c r="F48" s="29"/>
      <c r="G48" s="31" t="s">
        <v>48</v>
      </c>
      <c r="H48" s="32">
        <f>SUM(H49)</f>
        <v>18192</v>
      </c>
      <c r="I48" s="33"/>
      <c r="J48" s="32"/>
      <c r="K48" s="33"/>
      <c r="L48" s="32"/>
      <c r="M48" s="33"/>
      <c r="N48" s="32">
        <f>SUM(H48:M48)</f>
        <v>18192</v>
      </c>
      <c r="O48" s="14"/>
    </row>
    <row r="49" spans="2:15" ht="15" thickBot="1" x14ac:dyDescent="0.35">
      <c r="B49" s="51"/>
      <c r="C49" s="48"/>
      <c r="D49" s="52" t="s">
        <v>20</v>
      </c>
      <c r="E49" s="38"/>
      <c r="F49" s="57"/>
      <c r="G49" s="72" t="s">
        <v>93</v>
      </c>
      <c r="H49" s="46">
        <v>18192</v>
      </c>
      <c r="I49" s="54"/>
      <c r="J49" s="55"/>
      <c r="K49" s="54"/>
      <c r="L49" s="55"/>
      <c r="M49" s="54"/>
      <c r="N49" s="46">
        <f t="shared" ref="N49" si="6">SUM(H49)</f>
        <v>18192</v>
      </c>
      <c r="O49" s="14"/>
    </row>
    <row r="50" spans="2:15" ht="15" thickBot="1" x14ac:dyDescent="0.35">
      <c r="B50" s="28" t="s">
        <v>65</v>
      </c>
      <c r="C50" s="29"/>
      <c r="D50" s="30"/>
      <c r="E50" s="29"/>
      <c r="F50" s="29"/>
      <c r="G50" s="73" t="s">
        <v>64</v>
      </c>
      <c r="H50" s="32">
        <f>SUM(H51)</f>
        <v>10000</v>
      </c>
      <c r="I50" s="33"/>
      <c r="J50" s="32"/>
      <c r="K50" s="33"/>
      <c r="L50" s="32"/>
      <c r="M50" s="33"/>
      <c r="N50" s="32">
        <f>SUM(H50:M50)</f>
        <v>10000</v>
      </c>
      <c r="O50" s="14"/>
    </row>
    <row r="51" spans="2:15" ht="15" thickBot="1" x14ac:dyDescent="0.35">
      <c r="B51" s="51"/>
      <c r="C51" s="48" t="s">
        <v>13</v>
      </c>
      <c r="D51" s="52"/>
      <c r="E51" s="38"/>
      <c r="F51" s="57"/>
      <c r="G51" s="72" t="s">
        <v>66</v>
      </c>
      <c r="H51" s="46">
        <v>10000</v>
      </c>
      <c r="I51" s="54"/>
      <c r="J51" s="55"/>
      <c r="K51" s="54"/>
      <c r="L51" s="55"/>
      <c r="M51" s="54"/>
      <c r="N51" s="46">
        <f t="shared" ref="N51:N52" si="7">SUM(H51)</f>
        <v>10000</v>
      </c>
      <c r="O51" s="14"/>
    </row>
    <row r="52" spans="2:15" ht="15" thickBot="1" x14ac:dyDescent="0.35">
      <c r="B52" s="123" t="s">
        <v>67</v>
      </c>
      <c r="C52" s="124"/>
      <c r="D52" s="124"/>
      <c r="E52" s="124"/>
      <c r="F52" s="124"/>
      <c r="G52" s="124"/>
      <c r="H52" s="66">
        <f>SUM(H38+H41+H43+H48+H50)</f>
        <v>44468</v>
      </c>
      <c r="I52" s="66"/>
      <c r="J52" s="66"/>
      <c r="K52" s="66"/>
      <c r="L52" s="66"/>
      <c r="M52" s="66"/>
      <c r="N52" s="66">
        <f t="shared" si="7"/>
        <v>44468</v>
      </c>
      <c r="O52" s="14"/>
    </row>
    <row r="53" spans="2:15" x14ac:dyDescent="0.3">
      <c r="B53" s="22"/>
      <c r="C53" s="18"/>
      <c r="D53" s="17"/>
      <c r="E53" s="17"/>
      <c r="F53" s="18"/>
      <c r="G53" s="21"/>
      <c r="H53" s="16"/>
      <c r="I53" s="23"/>
      <c r="J53" s="23"/>
      <c r="K53" s="23"/>
      <c r="L53" s="23"/>
      <c r="M53" s="23"/>
      <c r="N53" s="16"/>
      <c r="O53" s="14"/>
    </row>
    <row r="54" spans="2:15" ht="17.399999999999999" customHeight="1" x14ac:dyDescent="0.4">
      <c r="B54" s="1"/>
      <c r="C54" s="1"/>
      <c r="D54" s="1"/>
      <c r="E54" s="1"/>
      <c r="F54" s="1"/>
      <c r="G54" s="132" t="s">
        <v>14</v>
      </c>
      <c r="H54" s="132"/>
      <c r="I54" s="132"/>
      <c r="J54" s="132"/>
      <c r="K54" s="132"/>
      <c r="L54" s="1"/>
      <c r="M54" s="1"/>
      <c r="N54" s="1"/>
    </row>
    <row r="55" spans="2:15" ht="3" customHeight="1" thickBot="1" x14ac:dyDescent="0.35">
      <c r="B55" s="2"/>
      <c r="C55" s="2"/>
      <c r="D55" s="2"/>
      <c r="E55" s="2"/>
      <c r="F55" s="2"/>
      <c r="G55" s="12"/>
      <c r="H55" s="2"/>
      <c r="I55" s="3"/>
      <c r="J55" s="4"/>
      <c r="K55" s="2"/>
      <c r="L55" s="2"/>
      <c r="M55" s="2"/>
      <c r="N55" s="2"/>
    </row>
    <row r="56" spans="2:15" ht="15" thickBot="1" x14ac:dyDescent="0.35">
      <c r="B56" s="125" t="s">
        <v>10</v>
      </c>
      <c r="C56" s="127" t="s">
        <v>0</v>
      </c>
      <c r="D56" s="127" t="s">
        <v>1</v>
      </c>
      <c r="E56" s="127" t="s">
        <v>19</v>
      </c>
      <c r="F56" s="24"/>
      <c r="G56" s="129" t="s">
        <v>3</v>
      </c>
      <c r="H56" s="119" t="s">
        <v>4</v>
      </c>
      <c r="I56" s="120"/>
      <c r="J56" s="120"/>
      <c r="K56" s="120"/>
      <c r="L56" s="120"/>
      <c r="M56" s="120"/>
      <c r="N56" s="121"/>
    </row>
    <row r="57" spans="2:15" ht="85.2" customHeight="1" thickBot="1" x14ac:dyDescent="0.35">
      <c r="B57" s="126"/>
      <c r="C57" s="128"/>
      <c r="D57" s="128"/>
      <c r="E57" s="128"/>
      <c r="F57" s="25"/>
      <c r="G57" s="130"/>
      <c r="H57" s="67" t="s">
        <v>5</v>
      </c>
      <c r="I57" s="68" t="s">
        <v>6</v>
      </c>
      <c r="J57" s="67" t="s">
        <v>7</v>
      </c>
      <c r="K57" s="68" t="s">
        <v>9</v>
      </c>
      <c r="L57" s="67" t="s">
        <v>11</v>
      </c>
      <c r="M57" s="68" t="s">
        <v>12</v>
      </c>
      <c r="N57" s="67" t="s">
        <v>15</v>
      </c>
    </row>
    <row r="58" spans="2:15" ht="14.4" customHeight="1" thickBot="1" x14ac:dyDescent="0.35">
      <c r="B58" s="74">
        <v>21</v>
      </c>
      <c r="C58" s="29" t="s">
        <v>23</v>
      </c>
      <c r="D58" s="75"/>
      <c r="E58" s="76"/>
      <c r="F58" s="76"/>
      <c r="G58" s="31" t="s">
        <v>41</v>
      </c>
      <c r="H58" s="32">
        <f>SUM(H59:H70)</f>
        <v>60600</v>
      </c>
      <c r="I58" s="33"/>
      <c r="J58" s="32"/>
      <c r="K58" s="33"/>
      <c r="L58" s="32"/>
      <c r="M58" s="33"/>
      <c r="N58" s="32">
        <f t="shared" ref="N58" si="8">SUM(H58)</f>
        <v>60600</v>
      </c>
    </row>
    <row r="59" spans="2:15" ht="14.4" customHeight="1" thickBot="1" x14ac:dyDescent="0.35">
      <c r="B59" s="77"/>
      <c r="C59" s="35"/>
      <c r="D59" s="78" t="s">
        <v>28</v>
      </c>
      <c r="E59" s="79" t="s">
        <v>28</v>
      </c>
      <c r="F59" s="80"/>
      <c r="G59" s="81" t="s">
        <v>70</v>
      </c>
      <c r="H59" s="40">
        <v>25000</v>
      </c>
      <c r="I59" s="82"/>
      <c r="J59" s="40"/>
      <c r="K59" s="82"/>
      <c r="L59" s="40"/>
      <c r="M59" s="82"/>
      <c r="N59" s="40">
        <f>SUM(H59:M59)</f>
        <v>25000</v>
      </c>
    </row>
    <row r="60" spans="2:15" ht="14.4" customHeight="1" thickBot="1" x14ac:dyDescent="0.35">
      <c r="B60" s="83"/>
      <c r="C60" s="48"/>
      <c r="D60" s="84"/>
      <c r="E60" s="85" t="s">
        <v>36</v>
      </c>
      <c r="F60" s="86"/>
      <c r="G60" s="39" t="s">
        <v>71</v>
      </c>
      <c r="H60" s="46">
        <v>6000</v>
      </c>
      <c r="I60" s="87"/>
      <c r="J60" s="46"/>
      <c r="K60" s="87"/>
      <c r="L60" s="46"/>
      <c r="M60" s="87"/>
      <c r="N60" s="40">
        <f t="shared" ref="N60:N70" si="9">SUM(H60:M60)</f>
        <v>6000</v>
      </c>
    </row>
    <row r="61" spans="2:15" ht="14.4" customHeight="1" thickBot="1" x14ac:dyDescent="0.35">
      <c r="B61" s="88"/>
      <c r="C61" s="89"/>
      <c r="D61" s="78"/>
      <c r="E61" s="79" t="s">
        <v>59</v>
      </c>
      <c r="F61" s="90"/>
      <c r="G61" s="56" t="s">
        <v>72</v>
      </c>
      <c r="H61" s="43">
        <v>8000</v>
      </c>
      <c r="I61" s="91"/>
      <c r="J61" s="43"/>
      <c r="K61" s="91"/>
      <c r="L61" s="43"/>
      <c r="M61" s="91"/>
      <c r="N61" s="40">
        <f t="shared" si="9"/>
        <v>8000</v>
      </c>
    </row>
    <row r="62" spans="2:15" ht="14.4" customHeight="1" thickBot="1" x14ac:dyDescent="0.35">
      <c r="B62" s="83"/>
      <c r="C62" s="48"/>
      <c r="D62" s="84"/>
      <c r="E62" s="85" t="s">
        <v>73</v>
      </c>
      <c r="F62" s="85" t="s">
        <v>30</v>
      </c>
      <c r="G62" s="39" t="s">
        <v>74</v>
      </c>
      <c r="H62" s="46">
        <v>3000</v>
      </c>
      <c r="I62" s="87"/>
      <c r="J62" s="46"/>
      <c r="K62" s="87"/>
      <c r="L62" s="46"/>
      <c r="M62" s="87"/>
      <c r="N62" s="40">
        <f t="shared" si="9"/>
        <v>3000</v>
      </c>
    </row>
    <row r="63" spans="2:15" ht="14.4" customHeight="1" thickBot="1" x14ac:dyDescent="0.35">
      <c r="B63" s="88"/>
      <c r="C63" s="89"/>
      <c r="D63" s="78"/>
      <c r="E63" s="79" t="s">
        <v>68</v>
      </c>
      <c r="F63" s="95" t="s">
        <v>28</v>
      </c>
      <c r="G63" s="56" t="s">
        <v>75</v>
      </c>
      <c r="H63" s="43">
        <v>100</v>
      </c>
      <c r="I63" s="91"/>
      <c r="J63" s="43"/>
      <c r="K63" s="91"/>
      <c r="L63" s="43"/>
      <c r="M63" s="91"/>
      <c r="N63" s="40">
        <f t="shared" si="9"/>
        <v>100</v>
      </c>
    </row>
    <row r="64" spans="2:15" ht="14.4" customHeight="1" thickBot="1" x14ac:dyDescent="0.35">
      <c r="B64" s="83"/>
      <c r="C64" s="48"/>
      <c r="D64" s="84"/>
      <c r="E64" s="85" t="s">
        <v>105</v>
      </c>
      <c r="F64" s="85" t="s">
        <v>8</v>
      </c>
      <c r="G64" s="39" t="s">
        <v>106</v>
      </c>
      <c r="H64" s="46">
        <v>1000</v>
      </c>
      <c r="I64" s="87"/>
      <c r="J64" s="46"/>
      <c r="K64" s="87"/>
      <c r="L64" s="46"/>
      <c r="M64" s="87"/>
      <c r="N64" s="46">
        <f t="shared" si="9"/>
        <v>1000</v>
      </c>
    </row>
    <row r="65" spans="2:15" ht="14.4" customHeight="1" thickBot="1" x14ac:dyDescent="0.35">
      <c r="B65" s="83"/>
      <c r="C65" s="48"/>
      <c r="D65" s="84"/>
      <c r="E65" s="85" t="s">
        <v>105</v>
      </c>
      <c r="F65" s="85" t="s">
        <v>20</v>
      </c>
      <c r="G65" s="65" t="s">
        <v>107</v>
      </c>
      <c r="H65" s="46">
        <v>2500</v>
      </c>
      <c r="I65" s="87"/>
      <c r="J65" s="46"/>
      <c r="K65" s="87"/>
      <c r="L65" s="46"/>
      <c r="M65" s="87"/>
      <c r="N65" s="40">
        <f t="shared" si="9"/>
        <v>2500</v>
      </c>
    </row>
    <row r="66" spans="2:15" ht="14.4" customHeight="1" thickBot="1" x14ac:dyDescent="0.35">
      <c r="B66" s="83"/>
      <c r="C66" s="48"/>
      <c r="D66" s="84"/>
      <c r="E66" s="85" t="s">
        <v>77</v>
      </c>
      <c r="F66" s="85" t="s">
        <v>28</v>
      </c>
      <c r="G66" s="39" t="s">
        <v>76</v>
      </c>
      <c r="H66" s="46">
        <v>4000</v>
      </c>
      <c r="I66" s="87"/>
      <c r="J66" s="46"/>
      <c r="K66" s="87"/>
      <c r="L66" s="46"/>
      <c r="M66" s="87"/>
      <c r="N66" s="40">
        <f t="shared" si="9"/>
        <v>4000</v>
      </c>
    </row>
    <row r="67" spans="2:15" ht="14.4" customHeight="1" thickBot="1" x14ac:dyDescent="0.35">
      <c r="B67" s="83"/>
      <c r="C67" s="48"/>
      <c r="D67" s="84"/>
      <c r="E67" s="85" t="s">
        <v>108</v>
      </c>
      <c r="F67" s="85"/>
      <c r="G67" s="65" t="s">
        <v>109</v>
      </c>
      <c r="H67" s="46">
        <v>3000</v>
      </c>
      <c r="I67" s="87"/>
      <c r="J67" s="46"/>
      <c r="K67" s="87"/>
      <c r="L67" s="46"/>
      <c r="M67" s="87"/>
      <c r="N67" s="40">
        <f t="shared" si="9"/>
        <v>3000</v>
      </c>
    </row>
    <row r="68" spans="2:15" ht="14.4" customHeight="1" thickBot="1" x14ac:dyDescent="0.35">
      <c r="B68" s="77"/>
      <c r="C68" s="35"/>
      <c r="D68" s="94"/>
      <c r="E68" s="95" t="s">
        <v>111</v>
      </c>
      <c r="F68" s="95"/>
      <c r="G68" s="56" t="s">
        <v>110</v>
      </c>
      <c r="H68" s="40">
        <v>2500</v>
      </c>
      <c r="I68" s="82"/>
      <c r="J68" s="40"/>
      <c r="K68" s="82"/>
      <c r="L68" s="40"/>
      <c r="M68" s="82"/>
      <c r="N68" s="40">
        <f t="shared" si="9"/>
        <v>2500</v>
      </c>
    </row>
    <row r="69" spans="2:15" ht="14.4" customHeight="1" thickBot="1" x14ac:dyDescent="0.35">
      <c r="B69" s="83"/>
      <c r="C69" s="48"/>
      <c r="D69" s="84" t="s">
        <v>59</v>
      </c>
      <c r="E69" s="85" t="s">
        <v>30</v>
      </c>
      <c r="F69" s="85"/>
      <c r="G69" s="72" t="s">
        <v>79</v>
      </c>
      <c r="H69" s="46">
        <v>5000</v>
      </c>
      <c r="I69" s="87"/>
      <c r="J69" s="46"/>
      <c r="K69" s="87"/>
      <c r="L69" s="46"/>
      <c r="M69" s="87"/>
      <c r="N69" s="46">
        <f t="shared" si="9"/>
        <v>5000</v>
      </c>
    </row>
    <row r="70" spans="2:15" ht="14.4" customHeight="1" thickBot="1" x14ac:dyDescent="0.35">
      <c r="B70" s="114"/>
      <c r="C70" s="59"/>
      <c r="D70" s="115"/>
      <c r="E70" s="116" t="s">
        <v>26</v>
      </c>
      <c r="F70" s="116"/>
      <c r="G70" s="47" t="s">
        <v>112</v>
      </c>
      <c r="H70" s="62">
        <v>500</v>
      </c>
      <c r="I70" s="117"/>
      <c r="J70" s="62"/>
      <c r="K70" s="117"/>
      <c r="L70" s="62"/>
      <c r="M70" s="117"/>
      <c r="N70" s="43">
        <f t="shared" si="9"/>
        <v>500</v>
      </c>
    </row>
    <row r="71" spans="2:15" ht="14.4" customHeight="1" thickBot="1" x14ac:dyDescent="0.35">
      <c r="B71" s="74">
        <v>21</v>
      </c>
      <c r="C71" s="29" t="s">
        <v>25</v>
      </c>
      <c r="D71" s="75"/>
      <c r="E71" s="76"/>
      <c r="F71" s="76"/>
      <c r="G71" s="31" t="s">
        <v>34</v>
      </c>
      <c r="H71" s="32">
        <f>SUM(H72:H81)</f>
        <v>17800</v>
      </c>
      <c r="I71" s="33"/>
      <c r="J71" s="32"/>
      <c r="K71" s="33"/>
      <c r="L71" s="32"/>
      <c r="M71" s="33"/>
      <c r="N71" s="32">
        <f t="shared" ref="N71" si="10">SUM(H71)</f>
        <v>17800</v>
      </c>
      <c r="O71" s="13"/>
    </row>
    <row r="72" spans="2:15" ht="14.4" customHeight="1" thickBot="1" x14ac:dyDescent="0.35">
      <c r="B72" s="88"/>
      <c r="C72" s="89"/>
      <c r="D72" s="78" t="s">
        <v>28</v>
      </c>
      <c r="E72" s="79" t="s">
        <v>59</v>
      </c>
      <c r="F72" s="85" t="s">
        <v>28</v>
      </c>
      <c r="G72" s="56" t="s">
        <v>113</v>
      </c>
      <c r="H72" s="43">
        <v>1000</v>
      </c>
      <c r="I72" s="91"/>
      <c r="J72" s="43"/>
      <c r="K72" s="91"/>
      <c r="L72" s="43"/>
      <c r="M72" s="91"/>
      <c r="N72" s="40">
        <f t="shared" ref="N72:N81" si="11">SUM(H72:M72)</f>
        <v>1000</v>
      </c>
      <c r="O72" s="13"/>
    </row>
    <row r="73" spans="2:15" ht="14.4" customHeight="1" thickBot="1" x14ac:dyDescent="0.35">
      <c r="B73" s="83"/>
      <c r="C73" s="48"/>
      <c r="D73" s="84"/>
      <c r="E73" s="85" t="s">
        <v>45</v>
      </c>
      <c r="F73" s="85" t="s">
        <v>28</v>
      </c>
      <c r="G73" s="39" t="s">
        <v>114</v>
      </c>
      <c r="H73" s="46">
        <v>2500</v>
      </c>
      <c r="I73" s="87"/>
      <c r="J73" s="46"/>
      <c r="K73" s="87"/>
      <c r="L73" s="46"/>
      <c r="M73" s="87"/>
      <c r="N73" s="46">
        <f t="shared" si="11"/>
        <v>2500</v>
      </c>
      <c r="O73" s="13"/>
    </row>
    <row r="74" spans="2:15" ht="14.4" customHeight="1" thickBot="1" x14ac:dyDescent="0.35">
      <c r="B74" s="83"/>
      <c r="C74" s="48"/>
      <c r="D74" s="84"/>
      <c r="E74" s="85" t="s">
        <v>73</v>
      </c>
      <c r="F74" s="85" t="s">
        <v>30</v>
      </c>
      <c r="G74" s="39" t="s">
        <v>115</v>
      </c>
      <c r="H74" s="46">
        <v>1000</v>
      </c>
      <c r="I74" s="87"/>
      <c r="J74" s="46"/>
      <c r="K74" s="87"/>
      <c r="L74" s="46"/>
      <c r="M74" s="87"/>
      <c r="N74" s="46">
        <f t="shared" si="11"/>
        <v>1000</v>
      </c>
      <c r="O74" s="13"/>
    </row>
    <row r="75" spans="2:15" ht="14.4" customHeight="1" thickBot="1" x14ac:dyDescent="0.35">
      <c r="B75" s="83"/>
      <c r="C75" s="48"/>
      <c r="D75" s="84"/>
      <c r="E75" s="85" t="s">
        <v>78</v>
      </c>
      <c r="F75" s="85" t="s">
        <v>28</v>
      </c>
      <c r="G75" s="118" t="s">
        <v>116</v>
      </c>
      <c r="H75" s="46">
        <v>1500</v>
      </c>
      <c r="I75" s="87"/>
      <c r="J75" s="46"/>
      <c r="K75" s="87"/>
      <c r="L75" s="46"/>
      <c r="M75" s="87"/>
      <c r="N75" s="46">
        <f t="shared" si="11"/>
        <v>1500</v>
      </c>
      <c r="O75" s="13"/>
    </row>
    <row r="76" spans="2:15" ht="14.4" customHeight="1" thickBot="1" x14ac:dyDescent="0.35">
      <c r="B76" s="83"/>
      <c r="C76" s="48"/>
      <c r="D76" s="84"/>
      <c r="E76" s="85"/>
      <c r="F76" s="85" t="s">
        <v>36</v>
      </c>
      <c r="G76" s="39" t="s">
        <v>117</v>
      </c>
      <c r="H76" s="46">
        <v>1000</v>
      </c>
      <c r="I76" s="87"/>
      <c r="J76" s="46"/>
      <c r="K76" s="87"/>
      <c r="L76" s="46"/>
      <c r="M76" s="87"/>
      <c r="N76" s="46">
        <f t="shared" si="11"/>
        <v>1000</v>
      </c>
      <c r="O76" s="13"/>
    </row>
    <row r="77" spans="2:15" ht="14.4" customHeight="1" thickBot="1" x14ac:dyDescent="0.35">
      <c r="B77" s="83"/>
      <c r="C77" s="48"/>
      <c r="D77" s="84"/>
      <c r="E77" s="85" t="s">
        <v>105</v>
      </c>
      <c r="F77" s="85" t="s">
        <v>28</v>
      </c>
      <c r="G77" s="118" t="s">
        <v>118</v>
      </c>
      <c r="H77" s="46">
        <v>1800</v>
      </c>
      <c r="I77" s="87"/>
      <c r="J77" s="46"/>
      <c r="K77" s="87"/>
      <c r="L77" s="46"/>
      <c r="M77" s="87"/>
      <c r="N77" s="46">
        <f t="shared" si="11"/>
        <v>1800</v>
      </c>
      <c r="O77" s="13"/>
    </row>
    <row r="78" spans="2:15" ht="14.4" customHeight="1" thickBot="1" x14ac:dyDescent="0.35">
      <c r="B78" s="83"/>
      <c r="C78" s="48"/>
      <c r="D78" s="84"/>
      <c r="E78" s="85" t="s">
        <v>119</v>
      </c>
      <c r="F78" s="85"/>
      <c r="G78" s="39" t="s">
        <v>109</v>
      </c>
      <c r="H78" s="46">
        <v>1000</v>
      </c>
      <c r="I78" s="87"/>
      <c r="J78" s="46"/>
      <c r="K78" s="87"/>
      <c r="L78" s="46"/>
      <c r="M78" s="87"/>
      <c r="N78" s="46">
        <f t="shared" si="11"/>
        <v>1000</v>
      </c>
      <c r="O78" s="13"/>
    </row>
    <row r="79" spans="2:15" ht="14.4" customHeight="1" thickBot="1" x14ac:dyDescent="0.35">
      <c r="B79" s="83"/>
      <c r="C79" s="48"/>
      <c r="D79" s="84" t="s">
        <v>59</v>
      </c>
      <c r="E79" s="85" t="s">
        <v>30</v>
      </c>
      <c r="F79" s="85"/>
      <c r="G79" s="39" t="s">
        <v>120</v>
      </c>
      <c r="H79" s="46">
        <v>2000</v>
      </c>
      <c r="I79" s="87"/>
      <c r="J79" s="46"/>
      <c r="K79" s="87"/>
      <c r="L79" s="46"/>
      <c r="M79" s="87"/>
      <c r="N79" s="46">
        <f t="shared" si="11"/>
        <v>2000</v>
      </c>
      <c r="O79" s="13"/>
    </row>
    <row r="80" spans="2:15" ht="14.4" customHeight="1" thickBot="1" x14ac:dyDescent="0.35">
      <c r="B80" s="83"/>
      <c r="C80" s="48"/>
      <c r="D80" s="84"/>
      <c r="E80" s="85" t="s">
        <v>26</v>
      </c>
      <c r="F80" s="85"/>
      <c r="G80" s="39" t="s">
        <v>120</v>
      </c>
      <c r="H80" s="46">
        <v>500</v>
      </c>
      <c r="I80" s="87"/>
      <c r="J80" s="46"/>
      <c r="K80" s="87"/>
      <c r="L80" s="46"/>
      <c r="M80" s="87"/>
      <c r="N80" s="46">
        <f t="shared" si="11"/>
        <v>500</v>
      </c>
      <c r="O80" s="13"/>
    </row>
    <row r="81" spans="2:16" ht="14.4" customHeight="1" thickBot="1" x14ac:dyDescent="0.35">
      <c r="B81" s="83"/>
      <c r="C81" s="48"/>
      <c r="D81" s="84" t="s">
        <v>30</v>
      </c>
      <c r="E81" s="85" t="s">
        <v>36</v>
      </c>
      <c r="F81" s="85" t="s">
        <v>28</v>
      </c>
      <c r="G81" s="47" t="s">
        <v>121</v>
      </c>
      <c r="H81" s="46">
        <v>5500</v>
      </c>
      <c r="I81" s="87"/>
      <c r="J81" s="46"/>
      <c r="K81" s="87"/>
      <c r="L81" s="46"/>
      <c r="M81" s="87"/>
      <c r="N81" s="46">
        <f t="shared" si="11"/>
        <v>5500</v>
      </c>
      <c r="O81" s="13"/>
    </row>
    <row r="82" spans="2:16" ht="14.4" customHeight="1" thickBot="1" x14ac:dyDescent="0.35">
      <c r="B82" s="74">
        <v>21</v>
      </c>
      <c r="C82" s="29" t="s">
        <v>32</v>
      </c>
      <c r="D82" s="75"/>
      <c r="E82" s="76"/>
      <c r="F82" s="76"/>
      <c r="G82" s="31" t="s">
        <v>100</v>
      </c>
      <c r="H82" s="32"/>
      <c r="I82" s="33">
        <f>SUM(I83)</f>
        <v>15000</v>
      </c>
      <c r="J82" s="32"/>
      <c r="K82" s="33"/>
      <c r="L82" s="32"/>
      <c r="M82" s="33"/>
      <c r="N82" s="32">
        <f>SUM(I82)</f>
        <v>15000</v>
      </c>
      <c r="O82" s="13"/>
    </row>
    <row r="83" spans="2:16" ht="14.4" customHeight="1" thickBot="1" x14ac:dyDescent="0.35">
      <c r="B83" s="88"/>
      <c r="C83" s="89"/>
      <c r="D83" s="78" t="s">
        <v>59</v>
      </c>
      <c r="E83" s="79"/>
      <c r="F83" s="85"/>
      <c r="G83" s="65" t="s">
        <v>101</v>
      </c>
      <c r="H83" s="43"/>
      <c r="I83" s="91">
        <v>15000</v>
      </c>
      <c r="J83" s="43"/>
      <c r="K83" s="91"/>
      <c r="L83" s="43"/>
      <c r="M83" s="91"/>
      <c r="N83" s="40">
        <f t="shared" ref="N83" si="12">SUM(H83:M83)</f>
        <v>15000</v>
      </c>
      <c r="O83" s="13"/>
    </row>
    <row r="84" spans="2:16" ht="14.4" customHeight="1" thickBot="1" x14ac:dyDescent="0.35">
      <c r="B84" s="74">
        <v>22</v>
      </c>
      <c r="C84" s="29" t="s">
        <v>23</v>
      </c>
      <c r="D84" s="75"/>
      <c r="E84" s="76"/>
      <c r="F84" s="76"/>
      <c r="G84" s="31" t="s">
        <v>94</v>
      </c>
      <c r="H84" s="32"/>
      <c r="I84" s="33"/>
      <c r="J84" s="32"/>
      <c r="K84" s="33">
        <f>SUM(K85)</f>
        <v>7780</v>
      </c>
      <c r="L84" s="32"/>
      <c r="M84" s="33">
        <f>SUM(M85)</f>
        <v>5000</v>
      </c>
      <c r="N84" s="32">
        <f>SUM(H84:M84)</f>
        <v>12780</v>
      </c>
      <c r="O84" s="13"/>
    </row>
    <row r="85" spans="2:16" ht="14.4" customHeight="1" thickBot="1" x14ac:dyDescent="0.35">
      <c r="B85" s="92"/>
      <c r="C85" s="93"/>
      <c r="D85" s="94" t="s">
        <v>28</v>
      </c>
      <c r="E85" s="95"/>
      <c r="F85" s="85"/>
      <c r="G85" s="39" t="s">
        <v>95</v>
      </c>
      <c r="H85" s="40"/>
      <c r="I85" s="82"/>
      <c r="J85" s="40"/>
      <c r="K85" s="82">
        <v>7780</v>
      </c>
      <c r="L85" s="42"/>
      <c r="M85" s="82">
        <v>5000</v>
      </c>
      <c r="N85" s="40">
        <f>SUM(H85:M85)</f>
        <v>12780</v>
      </c>
      <c r="O85" s="13"/>
    </row>
    <row r="86" spans="2:16" ht="14.4" customHeight="1" thickBot="1" x14ac:dyDescent="0.35">
      <c r="B86" s="74">
        <v>22</v>
      </c>
      <c r="C86" s="29" t="s">
        <v>32</v>
      </c>
      <c r="D86" s="75"/>
      <c r="E86" s="76"/>
      <c r="F86" s="76"/>
      <c r="G86" s="31" t="s">
        <v>33</v>
      </c>
      <c r="H86" s="32">
        <f>SUM(H87:H89)</f>
        <v>6000</v>
      </c>
      <c r="I86" s="33"/>
      <c r="J86" s="32"/>
      <c r="K86" s="33"/>
      <c r="L86" s="32"/>
      <c r="M86" s="33"/>
      <c r="N86" s="32">
        <f>SUM(H86:M86)</f>
        <v>6000</v>
      </c>
      <c r="O86" s="13"/>
    </row>
    <row r="87" spans="2:16" ht="14.4" customHeight="1" thickBot="1" x14ac:dyDescent="0.35">
      <c r="B87" s="77"/>
      <c r="C87" s="35"/>
      <c r="D87" s="94" t="s">
        <v>28</v>
      </c>
      <c r="E87" s="80"/>
      <c r="F87" s="86"/>
      <c r="G87" s="49" t="s">
        <v>102</v>
      </c>
      <c r="H87" s="40">
        <v>2000</v>
      </c>
      <c r="I87" s="41"/>
      <c r="J87" s="42"/>
      <c r="K87" s="41"/>
      <c r="L87" s="42"/>
      <c r="M87" s="41"/>
      <c r="N87" s="42">
        <f>SUM(H87)</f>
        <v>2000</v>
      </c>
      <c r="O87" s="13"/>
    </row>
    <row r="88" spans="2:16" ht="14.4" customHeight="1" thickBot="1" x14ac:dyDescent="0.35">
      <c r="B88" s="77"/>
      <c r="C88" s="35"/>
      <c r="D88" s="94" t="s">
        <v>96</v>
      </c>
      <c r="E88" s="80"/>
      <c r="F88" s="86"/>
      <c r="G88" s="47" t="s">
        <v>97</v>
      </c>
      <c r="H88" s="40">
        <v>2000</v>
      </c>
      <c r="I88" s="41"/>
      <c r="J88" s="42"/>
      <c r="K88" s="41"/>
      <c r="L88" s="42"/>
      <c r="M88" s="41"/>
      <c r="N88" s="40">
        <f>SUM(H88)</f>
        <v>2000</v>
      </c>
      <c r="O88" s="13"/>
    </row>
    <row r="89" spans="2:16" ht="14.4" customHeight="1" thickBot="1" x14ac:dyDescent="0.35">
      <c r="B89" s="92"/>
      <c r="C89" s="93"/>
      <c r="D89" s="94" t="s">
        <v>20</v>
      </c>
      <c r="E89" s="95"/>
      <c r="F89" s="85"/>
      <c r="G89" s="39" t="s">
        <v>35</v>
      </c>
      <c r="H89" s="40">
        <v>2000</v>
      </c>
      <c r="I89" s="82"/>
      <c r="J89" s="40"/>
      <c r="K89" s="82"/>
      <c r="L89" s="42"/>
      <c r="M89" s="82"/>
      <c r="N89" s="40">
        <f>SUM(H89:M89)</f>
        <v>2000</v>
      </c>
      <c r="O89" s="13"/>
    </row>
    <row r="90" spans="2:16" ht="14.4" customHeight="1" thickBot="1" x14ac:dyDescent="0.35">
      <c r="B90" s="74">
        <v>22</v>
      </c>
      <c r="C90" s="29" t="s">
        <v>21</v>
      </c>
      <c r="D90" s="75"/>
      <c r="E90" s="76"/>
      <c r="F90" s="76"/>
      <c r="G90" s="31" t="s">
        <v>69</v>
      </c>
      <c r="H90" s="32">
        <f>SUM(H91:H91)</f>
        <v>4000</v>
      </c>
      <c r="I90" s="33"/>
      <c r="J90" s="32"/>
      <c r="K90" s="33"/>
      <c r="L90" s="32"/>
      <c r="M90" s="33"/>
      <c r="N90" s="32">
        <f>SUM(H90:M90)</f>
        <v>4000</v>
      </c>
      <c r="O90" s="13"/>
    </row>
    <row r="91" spans="2:16" ht="14.4" customHeight="1" thickBot="1" x14ac:dyDescent="0.35">
      <c r="B91" s="77"/>
      <c r="C91" s="35"/>
      <c r="D91" s="94" t="s">
        <v>45</v>
      </c>
      <c r="E91" s="80"/>
      <c r="F91" s="86"/>
      <c r="G91" s="65" t="s">
        <v>98</v>
      </c>
      <c r="H91" s="40">
        <v>4000</v>
      </c>
      <c r="I91" s="41"/>
      <c r="J91" s="42"/>
      <c r="K91" s="41"/>
      <c r="L91" s="42"/>
      <c r="M91" s="41"/>
      <c r="N91" s="40">
        <f>SUM(H91)</f>
        <v>4000</v>
      </c>
      <c r="O91" s="13"/>
    </row>
    <row r="92" spans="2:16" ht="13.95" customHeight="1" thickBot="1" x14ac:dyDescent="0.35">
      <c r="B92" s="74">
        <v>22</v>
      </c>
      <c r="C92" s="29" t="s">
        <v>51</v>
      </c>
      <c r="D92" s="75"/>
      <c r="E92" s="76"/>
      <c r="F92" s="76"/>
      <c r="G92" s="31" t="s">
        <v>56</v>
      </c>
      <c r="H92" s="32">
        <f>SUM(H93:H93)</f>
        <v>2000</v>
      </c>
      <c r="I92" s="33"/>
      <c r="J92" s="32"/>
      <c r="K92" s="33"/>
      <c r="L92" s="32"/>
      <c r="M92" s="33"/>
      <c r="N92" s="32">
        <f>SUM(H92:M92)</f>
        <v>2000</v>
      </c>
      <c r="P92" s="13"/>
    </row>
    <row r="93" spans="2:16" ht="13.95" customHeight="1" thickBot="1" x14ac:dyDescent="0.35">
      <c r="B93" s="92"/>
      <c r="C93" s="93"/>
      <c r="D93" s="94" t="s">
        <v>8</v>
      </c>
      <c r="E93" s="95"/>
      <c r="F93" s="85"/>
      <c r="G93" s="39" t="s">
        <v>99</v>
      </c>
      <c r="H93" s="40">
        <v>2000</v>
      </c>
      <c r="I93" s="82"/>
      <c r="J93" s="40"/>
      <c r="K93" s="82"/>
      <c r="L93" s="42"/>
      <c r="M93" s="82"/>
      <c r="N93" s="40">
        <f>SUM(H93)</f>
        <v>2000</v>
      </c>
      <c r="P93" s="13"/>
    </row>
    <row r="94" spans="2:16" ht="13.95" customHeight="1" thickBot="1" x14ac:dyDescent="0.35">
      <c r="B94" s="96">
        <v>22</v>
      </c>
      <c r="C94" s="97" t="s">
        <v>24</v>
      </c>
      <c r="D94" s="98"/>
      <c r="E94" s="99"/>
      <c r="F94" s="99"/>
      <c r="G94" s="100" t="s">
        <v>29</v>
      </c>
      <c r="H94" s="101">
        <f>SUM(H95:H96)</f>
        <v>4000</v>
      </c>
      <c r="I94" s="102"/>
      <c r="J94" s="101"/>
      <c r="K94" s="102">
        <f>SUM(K96)</f>
        <v>4000</v>
      </c>
      <c r="L94" s="101"/>
      <c r="M94" s="102">
        <f>SUM(M96)</f>
        <v>5000</v>
      </c>
      <c r="N94" s="101">
        <f>SUM(H94:M94)</f>
        <v>13000</v>
      </c>
    </row>
    <row r="95" spans="2:16" ht="13.95" customHeight="1" thickBot="1" x14ac:dyDescent="0.35">
      <c r="B95" s="83"/>
      <c r="C95" s="48"/>
      <c r="D95" s="85" t="s">
        <v>45</v>
      </c>
      <c r="E95" s="86"/>
      <c r="F95" s="103"/>
      <c r="G95" s="49" t="s">
        <v>55</v>
      </c>
      <c r="H95" s="46">
        <v>4000</v>
      </c>
      <c r="I95" s="87"/>
      <c r="J95" s="46"/>
      <c r="K95" s="87"/>
      <c r="L95" s="46"/>
      <c r="M95" s="87"/>
      <c r="N95" s="46">
        <f>SUM(H95:K95)</f>
        <v>4000</v>
      </c>
    </row>
    <row r="96" spans="2:16" ht="13.95" customHeight="1" thickBot="1" x14ac:dyDescent="0.35">
      <c r="B96" s="88"/>
      <c r="C96" s="89"/>
      <c r="D96" s="94" t="s">
        <v>44</v>
      </c>
      <c r="E96" s="90"/>
      <c r="F96" s="104"/>
      <c r="G96" s="39" t="s">
        <v>43</v>
      </c>
      <c r="H96" s="43"/>
      <c r="I96" s="91"/>
      <c r="J96" s="43"/>
      <c r="K96" s="91">
        <v>4000</v>
      </c>
      <c r="L96" s="43"/>
      <c r="M96" s="91">
        <v>5000</v>
      </c>
      <c r="N96" s="43">
        <f>SUM(J96:M96)</f>
        <v>9000</v>
      </c>
    </row>
    <row r="97" spans="2:16" ht="13.95" customHeight="1" thickBot="1" x14ac:dyDescent="0.35">
      <c r="B97" s="96">
        <v>22</v>
      </c>
      <c r="C97" s="97" t="s">
        <v>57</v>
      </c>
      <c r="D97" s="98"/>
      <c r="E97" s="99"/>
      <c r="F97" s="99"/>
      <c r="G97" s="100" t="s">
        <v>29</v>
      </c>
      <c r="H97" s="101">
        <f>SUM(H98:H98)</f>
        <v>2787</v>
      </c>
      <c r="I97" s="102"/>
      <c r="J97" s="101"/>
      <c r="K97" s="102"/>
      <c r="L97" s="101"/>
      <c r="M97" s="102"/>
      <c r="N97" s="101">
        <f>SUM(H97:M97)</f>
        <v>2787</v>
      </c>
    </row>
    <row r="98" spans="2:16" ht="13.95" customHeight="1" thickBot="1" x14ac:dyDescent="0.35">
      <c r="B98" s="83"/>
      <c r="C98" s="48"/>
      <c r="D98" s="84" t="s">
        <v>30</v>
      </c>
      <c r="E98" s="86"/>
      <c r="F98" s="103"/>
      <c r="G98" s="39" t="s">
        <v>58</v>
      </c>
      <c r="H98" s="46">
        <v>2787</v>
      </c>
      <c r="I98" s="87"/>
      <c r="J98" s="46"/>
      <c r="K98" s="87"/>
      <c r="L98" s="46"/>
      <c r="M98" s="87"/>
      <c r="N98" s="46">
        <f>SUM(H98)</f>
        <v>2787</v>
      </c>
    </row>
    <row r="99" spans="2:16" ht="14.4" customHeight="1" thickBot="1" x14ac:dyDescent="0.35">
      <c r="B99" s="96">
        <v>29</v>
      </c>
      <c r="C99" s="97"/>
      <c r="D99" s="105"/>
      <c r="E99" s="99"/>
      <c r="F99" s="99"/>
      <c r="G99" s="31" t="s">
        <v>22</v>
      </c>
      <c r="H99" s="101">
        <f>SUM(H100:H101)</f>
        <v>6000</v>
      </c>
      <c r="I99" s="102"/>
      <c r="J99" s="101"/>
      <c r="K99" s="102"/>
      <c r="L99" s="101"/>
      <c r="M99" s="102"/>
      <c r="N99" s="101">
        <f t="shared" ref="N99" si="13">SUM(H99:M99)</f>
        <v>6000</v>
      </c>
    </row>
    <row r="100" spans="2:16" ht="14.4" customHeight="1" thickBot="1" x14ac:dyDescent="0.35">
      <c r="B100" s="77"/>
      <c r="C100" s="38" t="s">
        <v>32</v>
      </c>
      <c r="D100" s="84"/>
      <c r="E100" s="86"/>
      <c r="F100" s="86"/>
      <c r="G100" s="106" t="s">
        <v>42</v>
      </c>
      <c r="H100" s="46">
        <v>4000</v>
      </c>
      <c r="I100" s="54"/>
      <c r="J100" s="55"/>
      <c r="K100" s="54"/>
      <c r="L100" s="55"/>
      <c r="M100" s="54"/>
      <c r="N100" s="46">
        <f>SUM(H100)</f>
        <v>4000</v>
      </c>
    </row>
    <row r="101" spans="2:16" ht="14.4" customHeight="1" thickBot="1" x14ac:dyDescent="0.35">
      <c r="B101" s="107"/>
      <c r="C101" s="108" t="s">
        <v>21</v>
      </c>
      <c r="D101" s="85" t="s">
        <v>28</v>
      </c>
      <c r="E101" s="109"/>
      <c r="F101" s="110"/>
      <c r="G101" s="65" t="s">
        <v>103</v>
      </c>
      <c r="H101" s="40">
        <v>2000</v>
      </c>
      <c r="I101" s="109"/>
      <c r="J101" s="110"/>
      <c r="K101" s="109"/>
      <c r="L101" s="110"/>
      <c r="M101" s="109"/>
      <c r="N101" s="111">
        <f>SUM(H101)</f>
        <v>2000</v>
      </c>
    </row>
    <row r="102" spans="2:16" ht="15" thickBot="1" x14ac:dyDescent="0.35">
      <c r="B102" s="123" t="s">
        <v>16</v>
      </c>
      <c r="C102" s="124"/>
      <c r="D102" s="124"/>
      <c r="E102" s="124"/>
      <c r="F102" s="124"/>
      <c r="G102" s="131"/>
      <c r="H102" s="66">
        <f>SUM(H58+H71+H82+H84+H86+H90+H92+H94+H97+H99)</f>
        <v>103187</v>
      </c>
      <c r="I102" s="66">
        <f>SUM(I58+I71+I82+I84+I86+I90+I92+I94+I97+I99)</f>
        <v>15000</v>
      </c>
      <c r="J102" s="66">
        <f>SUM(J58+J71+J82+J84+J86+J90+J92+J94+J97+J99)</f>
        <v>0</v>
      </c>
      <c r="K102" s="66">
        <f>SUM(K58+K71+K82+K84+K86+K90+K92+K94+K97+K99)</f>
        <v>11780</v>
      </c>
      <c r="L102" s="66"/>
      <c r="M102" s="66">
        <f>SUM(M58+M71+M82+M84+M86+M90+M92+M94+M97+M99)</f>
        <v>10000</v>
      </c>
      <c r="N102" s="66">
        <f>SUM(H102:M102)</f>
        <v>139967</v>
      </c>
      <c r="O102" s="14">
        <f>SUM(N31-N52-N102)</f>
        <v>0</v>
      </c>
    </row>
    <row r="104" spans="2:16" x14ac:dyDescent="0.3">
      <c r="O104" s="19"/>
      <c r="P104" s="19"/>
    </row>
    <row r="105" spans="2:16" x14ac:dyDescent="0.3">
      <c r="O105" s="19"/>
      <c r="P105" s="19"/>
    </row>
    <row r="106" spans="2:16" x14ac:dyDescent="0.3">
      <c r="O106" s="19"/>
      <c r="P106" s="19"/>
    </row>
    <row r="107" spans="2:16" x14ac:dyDescent="0.3">
      <c r="O107" s="19"/>
      <c r="P107" s="19"/>
    </row>
  </sheetData>
  <mergeCells count="25">
    <mergeCell ref="B31:G31"/>
    <mergeCell ref="G2:K2"/>
    <mergeCell ref="G3:K3"/>
    <mergeCell ref="B6:B7"/>
    <mergeCell ref="C6:C7"/>
    <mergeCell ref="G6:G7"/>
    <mergeCell ref="H6:N6"/>
    <mergeCell ref="D6:D7"/>
    <mergeCell ref="E6:E7"/>
    <mergeCell ref="B102:G102"/>
    <mergeCell ref="G54:K54"/>
    <mergeCell ref="B56:B57"/>
    <mergeCell ref="C56:C57"/>
    <mergeCell ref="D56:D57"/>
    <mergeCell ref="E56:E57"/>
    <mergeCell ref="G56:G57"/>
    <mergeCell ref="H56:N56"/>
    <mergeCell ref="H36:N36"/>
    <mergeCell ref="G35:K35"/>
    <mergeCell ref="B52:G52"/>
    <mergeCell ref="B36:B37"/>
    <mergeCell ref="C36:C37"/>
    <mergeCell ref="D36:D37"/>
    <mergeCell ref="E36:E37"/>
    <mergeCell ref="G36:G37"/>
  </mergeCells>
  <pageMargins left="0.9055118110236221" right="0.11811023622047245" top="0.19685039370078741" bottom="0.19685039370078741" header="0" footer="0"/>
  <pageSetup paperSize="345" orientation="landscape" r:id="rId1"/>
  <ignoredErrors>
    <ignoredError sqref="H8 H21 H71 N25 N23 H29 N30 H92 H97 H94 N16:N18 H19 N38 H48 N51 H50 N8:N14 H15 H26 N27 H38 N40 H41 N45:N47 H43 K84 N84:N86 H90 N89:N90 M84 N81 I82 K94 M94 N96 H86 N100 H99 N58:N63 N72:N73 N66 N64:N65 N67:N70 N74:N80 H58" unlockedFormula="1"/>
    <ignoredError sqref="B8:C8 C94 B21:C21 C99:E99 D59:E59 B15:C15 C58 C71 D95:D96 D22:E23 B29:C29 D30 D16:E16 B26:C26 D27 C92 C97 D98 C86 D17:D18 B19:C19 B38:C38 B43:C43 D44:E44 B48:C48 D49 B50 C51 E60:E61 E66:F66 D72 D9:E10 D11:F11 F12:F14 D24:D25 D28:E28 D39:E39 E40:F40 B41:C41 D42:F42 E45 D46:D47 C84 D85 D87:D88 C89:D91 D93 C82 D83 C100:C101 D101 E62:F63 E64:E65 E67:E70 F64:F65 D69 E72:F72 E73:F81 D79:D81" numberStoredAsText="1"/>
    <ignoredError sqref="N24 N71 N15 N91:N95 N19:N22 N48:N50 N26 N28:N29 N39 N41:N44 N88 N82:N83 N97:N99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2022-12-21T15:55:15Z</cp:lastPrinted>
  <dcterms:created xsi:type="dcterms:W3CDTF">2018-06-04T19:42:19Z</dcterms:created>
  <dcterms:modified xsi:type="dcterms:W3CDTF">2022-12-21T15:59:03Z</dcterms:modified>
</cp:coreProperties>
</file>