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2022\MOD. PPTO\"/>
    </mc:Choice>
  </mc:AlternateContent>
  <xr:revisionPtr revIDLastSave="0" documentId="8_{5C6331CD-A455-42D4-B7D1-4E5B655C6143}" xr6:coauthVersionLast="36" xr6:coauthVersionMax="36" xr10:uidLastSave="{00000000-0000-0000-0000-000000000000}"/>
  <bookViews>
    <workbookView xWindow="-120" yWindow="-120" windowWidth="20640" windowHeight="11160" xr2:uid="{00000000-000D-0000-FFFF-FFFF00000000}"/>
  </bookViews>
  <sheets>
    <sheet name="ING." sheetId="9" r:id="rId1"/>
  </sheets>
  <calcPr calcId="191029"/>
</workbook>
</file>

<file path=xl/calcChain.xml><?xml version="1.0" encoding="utf-8"?>
<calcChain xmlns="http://schemas.openxmlformats.org/spreadsheetml/2006/main">
  <c r="N48" i="9" l="1"/>
  <c r="H21" i="9"/>
  <c r="N40" i="9"/>
  <c r="N43" i="9"/>
  <c r="J42" i="9"/>
  <c r="J58" i="9" s="1"/>
  <c r="H36" i="9"/>
  <c r="H27" i="9"/>
  <c r="N35" i="9"/>
  <c r="N31" i="9"/>
  <c r="N34" i="9"/>
  <c r="I57" i="9"/>
  <c r="I42" i="9"/>
  <c r="N42" i="9" l="1"/>
  <c r="N37" i="9"/>
  <c r="N12" i="9"/>
  <c r="H46" i="9"/>
  <c r="N49" i="9"/>
  <c r="N51" i="9"/>
  <c r="H44" i="9"/>
  <c r="N41" i="9"/>
  <c r="N39" i="9"/>
  <c r="N29" i="9"/>
  <c r="N30" i="9"/>
  <c r="N32" i="9"/>
  <c r="N33" i="9"/>
  <c r="N14" i="9" l="1"/>
  <c r="H13" i="9"/>
  <c r="N13" i="9" s="1"/>
  <c r="N9" i="9"/>
  <c r="H10" i="9" l="1"/>
  <c r="N45" i="9" l="1"/>
  <c r="N44" i="9"/>
  <c r="H52" i="9" l="1"/>
  <c r="H50" i="9"/>
  <c r="N50" i="9" l="1"/>
  <c r="N18" i="9" l="1"/>
  <c r="H17" i="9"/>
  <c r="N17" i="9" s="1"/>
  <c r="N11" i="9"/>
  <c r="N46" i="9" l="1"/>
  <c r="N47" i="9"/>
  <c r="N57" i="9" l="1"/>
  <c r="N56" i="9" s="1"/>
  <c r="I56" i="9"/>
  <c r="I58" i="9" s="1"/>
  <c r="H54" i="9" l="1"/>
  <c r="H58" i="9" s="1"/>
  <c r="N55" i="9"/>
  <c r="H15" i="9"/>
  <c r="N10" i="9"/>
  <c r="H8" i="9"/>
  <c r="N58" i="9" l="1"/>
  <c r="N36" i="9"/>
  <c r="N53" i="9" l="1"/>
  <c r="N52" i="9"/>
  <c r="N38" i="9"/>
  <c r="N28" i="9"/>
  <c r="H19" i="9" l="1"/>
  <c r="N20" i="9"/>
  <c r="N27" i="9" l="1"/>
  <c r="N16" i="9" l="1"/>
  <c r="N15" i="9" l="1"/>
  <c r="N19" i="9" l="1"/>
  <c r="N54" i="9" l="1"/>
  <c r="N8" i="9" l="1"/>
  <c r="N21" i="9" l="1"/>
  <c r="O58" i="9" s="1"/>
</calcChain>
</file>

<file path=xl/sharedStrings.xml><?xml version="1.0" encoding="utf-8"?>
<sst xmlns="http://schemas.openxmlformats.org/spreadsheetml/2006/main" count="149" uniqueCount="82">
  <si>
    <t>ITEM</t>
  </si>
  <si>
    <t>ASIGNACIÓN</t>
  </si>
  <si>
    <t>SUB ASIGNACIÓN</t>
  </si>
  <si>
    <t>DENOMINACIÓN</t>
  </si>
  <si>
    <t>ÁREAS DE GESTIÓN</t>
  </si>
  <si>
    <t>01        GESTIÓN INTERNA</t>
  </si>
  <si>
    <t>02     SERVICIOS A LA COMUNIDAD</t>
  </si>
  <si>
    <t>03     ACTIVIDADES MUNICIPALES</t>
  </si>
  <si>
    <t>002</t>
  </si>
  <si>
    <t>04     PROGRAMAS SOCIALES</t>
  </si>
  <si>
    <t>SUBTITULO</t>
  </si>
  <si>
    <t>05     PROGRAMAS RECREACIONALES</t>
  </si>
  <si>
    <t>06     PROGRAMAS CULTURALES</t>
  </si>
  <si>
    <t>03</t>
  </si>
  <si>
    <t>MAYORES GASTOS</t>
  </si>
  <si>
    <t>TOTAL  M$</t>
  </si>
  <si>
    <t>TOTAL MAYORES GASTOS</t>
  </si>
  <si>
    <t>MAYORES INGRESOS</t>
  </si>
  <si>
    <t>TOTAL MAYORES INGRESOS</t>
  </si>
  <si>
    <t>SUBASIGNACIÓN</t>
  </si>
  <si>
    <t>999</t>
  </si>
  <si>
    <t>05</t>
  </si>
  <si>
    <t>C x P ADQUISICION DE ACTIVOS NO FINANCIEROS</t>
  </si>
  <si>
    <t>01</t>
  </si>
  <si>
    <t>08</t>
  </si>
  <si>
    <t>080</t>
  </si>
  <si>
    <t>02</t>
  </si>
  <si>
    <t>INICIATIVAS DE INVERSION - PROYECTOS</t>
  </si>
  <si>
    <t>VARIOS</t>
  </si>
  <si>
    <t>ESTRUCTURA PRESUPUESTARIA MUNICIPAL 2022</t>
  </si>
  <si>
    <t>001</t>
  </si>
  <si>
    <t>13</t>
  </si>
  <si>
    <t>DE OTRAS ENTIDADES PUBLICAS</t>
  </si>
  <si>
    <t>005</t>
  </si>
  <si>
    <t>04</t>
  </si>
  <si>
    <t>MATERIALES DE USO O CONSUMO</t>
  </si>
  <si>
    <t>GASTO EN PERSONAL - PERSONAL A CONTRATA</t>
  </si>
  <si>
    <t>PATENTES MINERAS</t>
  </si>
  <si>
    <t>003</t>
  </si>
  <si>
    <t>PATENTES Y TASAS POR DERECHOS</t>
  </si>
  <si>
    <t>PERMISOS MUNICIPALES</t>
  </si>
  <si>
    <t>MULTAS LEY DE TRANSITO</t>
  </si>
  <si>
    <t>TRANSF. CORRIENTES - A OTRAS ENTIDADES PUBLICAS</t>
  </si>
  <si>
    <t>A OTRAS ASOCIACIONES</t>
  </si>
  <si>
    <t>PERMISOS Y LICENCIAS</t>
  </si>
  <si>
    <t>GASTO EN PERSONAL - PERSONAL DE PLANTA</t>
  </si>
  <si>
    <t>MAQUINAS Y EQUIPOS - OTROS</t>
  </si>
  <si>
    <t>007</t>
  </si>
  <si>
    <t>MATERIALES Y UTILES DE ASEO</t>
  </si>
  <si>
    <t>OTROS ING. CTES. - MULTAS Y SANCIONES PECUNIARIAS</t>
  </si>
  <si>
    <t>DE BENEFICIO FDO. COMUN</t>
  </si>
  <si>
    <t>PARTICIPACION DEL FDO. COMUN</t>
  </si>
  <si>
    <t>PARTICIPACION ANUAL</t>
  </si>
  <si>
    <t>12</t>
  </si>
  <si>
    <t>OTROS GASTOS EN BIENES Y SERVICIOS DE CONSUMO</t>
  </si>
  <si>
    <t>ALIMENTOS Y BEBIDAS</t>
  </si>
  <si>
    <t>PARA PERSONAS</t>
  </si>
  <si>
    <t>004</t>
  </si>
  <si>
    <t xml:space="preserve">SEXTA MODIFICACION PRESUPUESTARIA 2022(MILES $)                   </t>
  </si>
  <si>
    <t>LICENCIAS DE CONDUCIR Y SIMILARES</t>
  </si>
  <si>
    <t>PART.IMPTO.TERR.D.L.3063/79</t>
  </si>
  <si>
    <t>DERECHOS Y TASAS</t>
  </si>
  <si>
    <t>TEXTILES, VESTUARIO Y CALZADO</t>
  </si>
  <si>
    <t>010</t>
  </si>
  <si>
    <t>MATERIALES PARA MANT.Y REPARACIONES DE INMUEBLES</t>
  </si>
  <si>
    <t>SUELDOS BASE</t>
  </si>
  <si>
    <t>ASIGNACION PROFESIONAL D.L.Nº479 DE 1974</t>
  </si>
  <si>
    <t>ASIGNACION ZONA ART. 7 Y 25 D.L. N 3551</t>
  </si>
  <si>
    <t>009</t>
  </si>
  <si>
    <t>ASIGNACION ART. 1, LEY Nº 19.529</t>
  </si>
  <si>
    <t>ASIGNACION UNICA ART.4, LEY Nº18.717</t>
  </si>
  <si>
    <t>015</t>
  </si>
  <si>
    <t>ASIGNACION ANTIGUEDAD ART.97 LETRA G LEY 18.883  Y LEYES N°19180 Y 19280</t>
  </si>
  <si>
    <t>013</t>
  </si>
  <si>
    <t>OTRAS ASIGNACIONES COMPENSATORIAS</t>
  </si>
  <si>
    <t>TRABAJOS EXTRAORDINARIOS</t>
  </si>
  <si>
    <t>CALZADOS</t>
  </si>
  <si>
    <t>012</t>
  </si>
  <si>
    <t>OTROS MATERIALES, REPUESTOS Y UTILES DIVERSOS</t>
  </si>
  <si>
    <t>ASIGNACION MUNICIPAL,ART.24 Y 31 D.L.Nº3.551 DE 1981</t>
  </si>
  <si>
    <t>ASIGNACION DE MEJORAMIENTO DE LA GESTION MUNICIPAL, ART. 1, LEY N°20008</t>
  </si>
  <si>
    <t>BONO EXTRAORDINARIO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</si>
</sst>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09">
    <xf numFmtId="0" fontId="0" fillId="0" borderId="0" xfId="0"/>
    <xf numFmtId="0" fontId="2" fillId="4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center" vertical="top" textRotation="90" wrapText="1"/>
      <protection locked="0" hidden="1"/>
    </xf>
    <xf numFmtId="0" fontId="0" fillId="4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top" textRotation="90" wrapText="1"/>
      <protection locked="0" hidden="1"/>
    </xf>
    <xf numFmtId="49" fontId="3" fillId="4" borderId="3" xfId="0" applyNumberFormat="1" applyFont="1" applyFill="1" applyBorder="1" applyAlignment="1">
      <alignment horizontal="center" vertical="center" wrapText="1"/>
    </xf>
    <xf numFmtId="49" fontId="4" fillId="5" borderId="8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49" fontId="4" fillId="5" borderId="5" xfId="0" applyNumberFormat="1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vertical="top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vertical="top" wrapText="1"/>
    </xf>
    <xf numFmtId="0" fontId="9" fillId="5" borderId="8" xfId="0" applyFont="1" applyFill="1" applyBorder="1" applyAlignment="1">
      <alignment vertical="top" wrapText="1"/>
    </xf>
    <xf numFmtId="167" fontId="0" fillId="4" borderId="0" xfId="0" applyNumberFormat="1" applyFill="1"/>
    <xf numFmtId="42" fontId="0" fillId="4" borderId="0" xfId="0" applyNumberFormat="1" applyFill="1"/>
    <xf numFmtId="0" fontId="4" fillId="4" borderId="3" xfId="0" applyFont="1" applyFill="1" applyBorder="1" applyAlignment="1">
      <alignment horizontal="center" vertical="center" textRotation="90" wrapText="1"/>
    </xf>
    <xf numFmtId="0" fontId="4" fillId="5" borderId="7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textRotation="90" wrapText="1"/>
    </xf>
    <xf numFmtId="0" fontId="4" fillId="4" borderId="7" xfId="0" applyFont="1" applyFill="1" applyBorder="1" applyAlignment="1">
      <alignment horizontal="center" vertical="center" textRotation="90" wrapText="1"/>
    </xf>
    <xf numFmtId="49" fontId="4" fillId="4" borderId="1" xfId="0" quotePrefix="1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vertical="top" wrapText="1"/>
    </xf>
    <xf numFmtId="167" fontId="4" fillId="5" borderId="8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2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8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8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3" xfId="2" applyNumberFormat="1" applyFont="1" applyFill="1" applyBorder="1" applyAlignment="1" applyProtection="1">
      <alignment horizontal="right" vertical="center" wrapText="1"/>
      <protection locked="0" hidden="1"/>
    </xf>
    <xf numFmtId="42" fontId="4" fillId="6" borderId="8" xfId="3" applyFont="1" applyFill="1" applyBorder="1" applyAlignment="1">
      <alignment horizontal="right" vertical="center"/>
    </xf>
    <xf numFmtId="167" fontId="3" fillId="4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2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2" xfId="2" applyNumberFormat="1" applyFont="1" applyFill="1" applyBorder="1" applyAlignment="1" applyProtection="1">
      <alignment horizontal="right" vertical="center" wrapText="1"/>
      <protection locked="0" hidden="1"/>
    </xf>
    <xf numFmtId="0" fontId="10" fillId="4" borderId="8" xfId="0" applyFont="1" applyFill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textRotation="90" wrapText="1"/>
      <protection locked="0" hidden="1"/>
    </xf>
    <xf numFmtId="0" fontId="4" fillId="3" borderId="13" xfId="0" applyFont="1" applyFill="1" applyBorder="1" applyAlignment="1" applyProtection="1">
      <alignment horizontal="center" vertical="top" textRotation="90" wrapText="1"/>
      <protection locked="0" hidden="1"/>
    </xf>
    <xf numFmtId="49" fontId="3" fillId="4" borderId="0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167" fontId="3" fillId="4" borderId="9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0" xfId="2" applyNumberFormat="1" applyFont="1" applyFill="1" applyBorder="1" applyAlignment="1" applyProtection="1">
      <alignment horizontal="right" vertical="center" wrapText="1"/>
      <protection locked="0" hidden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49" fontId="4" fillId="4" borderId="0" xfId="0" applyNumberFormat="1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left" vertical="top" wrapText="1"/>
    </xf>
    <xf numFmtId="3" fontId="0" fillId="4" borderId="0" xfId="0" applyNumberFormat="1" applyFill="1"/>
    <xf numFmtId="0" fontId="9" fillId="5" borderId="17" xfId="0" applyFont="1" applyFill="1" applyBorder="1" applyAlignment="1">
      <alignment vertical="top" wrapText="1"/>
    </xf>
    <xf numFmtId="42" fontId="4" fillId="4" borderId="0" xfId="3" applyFont="1" applyFill="1" applyBorder="1" applyAlignment="1">
      <alignment horizontal="right" vertical="center"/>
    </xf>
    <xf numFmtId="0" fontId="10" fillId="4" borderId="18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10" fillId="4" borderId="0" xfId="0" applyFont="1" applyFill="1" applyBorder="1" applyAlignment="1">
      <alignment vertical="top" wrapText="1"/>
    </xf>
    <xf numFmtId="0" fontId="4" fillId="4" borderId="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top" wrapText="1"/>
    </xf>
    <xf numFmtId="49" fontId="3" fillId="4" borderId="10" xfId="0" applyNumberFormat="1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vertical="top" wrapText="1"/>
    </xf>
    <xf numFmtId="49" fontId="3" fillId="4" borderId="5" xfId="0" applyNumberFormat="1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4" fillId="8" borderId="7" xfId="0" applyFont="1" applyFill="1" applyBorder="1" applyAlignment="1">
      <alignment horizontal="center" vertical="center" textRotation="90" wrapText="1"/>
    </xf>
    <xf numFmtId="0" fontId="4" fillId="8" borderId="6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0" xfId="0" applyFont="1" applyFill="1" applyBorder="1" applyAlignment="1">
      <alignment horizontal="center" vertical="center" textRotation="90" wrapText="1"/>
    </xf>
    <xf numFmtId="0" fontId="4" fillId="3" borderId="15" xfId="0" applyFont="1" applyFill="1" applyBorder="1" applyAlignment="1">
      <alignment horizontal="center" vertical="center" textRotation="90" wrapText="1"/>
    </xf>
    <xf numFmtId="0" fontId="4" fillId="3" borderId="16" xfId="0" applyFont="1" applyFill="1" applyBorder="1" applyAlignment="1">
      <alignment horizontal="center" vertical="center" textRotation="90" wrapText="1"/>
    </xf>
    <xf numFmtId="0" fontId="8" fillId="6" borderId="4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4" fillId="8" borderId="12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</cellXfs>
  <cellStyles count="7">
    <cellStyle name="Millares 2" xfId="1" xr:uid="{00000000-0005-0000-0000-000001000000}"/>
    <cellStyle name="Moneda" xfId="2" builtinId="4"/>
    <cellStyle name="Moneda [0]" xfId="3" builtinId="7"/>
    <cellStyle name="Moneda [0] 2" xfId="4" xr:uid="{00000000-0005-0000-0000-000004000000}"/>
    <cellStyle name="Moneda 2" xfId="5" xr:uid="{00000000-0005-0000-0000-000005000000}"/>
    <cellStyle name="Moneda 3" xfId="6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63"/>
  <sheetViews>
    <sheetView tabSelected="1" topLeftCell="A28" workbookViewId="0">
      <selection activeCell="G45" sqref="G45"/>
    </sheetView>
  </sheetViews>
  <sheetFormatPr baseColWidth="10" defaultColWidth="11.5546875" defaultRowHeight="14.4" x14ac:dyDescent="0.3"/>
  <cols>
    <col min="1" max="1" width="3.5546875" style="6" customWidth="1"/>
    <col min="2" max="2" width="4.33203125" style="6" customWidth="1"/>
    <col min="3" max="6" width="5.6640625" style="6" customWidth="1"/>
    <col min="7" max="7" width="48.5546875" style="6" customWidth="1"/>
    <col min="8" max="8" width="9.5546875" style="6" customWidth="1"/>
    <col min="9" max="9" width="8.21875" style="6" customWidth="1"/>
    <col min="10" max="10" width="8.6640625" style="6" customWidth="1"/>
    <col min="11" max="11" width="5.77734375" style="6" customWidth="1"/>
    <col min="12" max="12" width="5.109375" style="6" customWidth="1"/>
    <col min="13" max="13" width="5.77734375" style="6" customWidth="1"/>
    <col min="14" max="14" width="11" style="6" customWidth="1"/>
    <col min="15" max="16384" width="11.5546875" style="6"/>
  </cols>
  <sheetData>
    <row r="1" spans="2:14" ht="4.2" customHeight="1" x14ac:dyDescent="0.3"/>
    <row r="2" spans="2:14" ht="15" customHeight="1" x14ac:dyDescent="0.35">
      <c r="B2" s="1"/>
      <c r="C2" s="1"/>
      <c r="D2" s="1"/>
      <c r="E2" s="1"/>
      <c r="F2" s="1"/>
      <c r="G2" s="89" t="s">
        <v>29</v>
      </c>
      <c r="H2" s="89"/>
      <c r="I2" s="89"/>
      <c r="J2" s="89"/>
      <c r="K2" s="89"/>
      <c r="L2" s="1"/>
      <c r="M2" s="1"/>
      <c r="N2" s="1"/>
    </row>
    <row r="3" spans="2:14" ht="13.2" customHeight="1" x14ac:dyDescent="0.35">
      <c r="B3" s="1"/>
      <c r="C3" s="1"/>
      <c r="D3" s="1"/>
      <c r="E3" s="1"/>
      <c r="F3" s="1"/>
      <c r="G3" s="89" t="s">
        <v>17</v>
      </c>
      <c r="H3" s="89"/>
      <c r="I3" s="89"/>
      <c r="J3" s="89"/>
      <c r="K3" s="89"/>
      <c r="L3" s="1"/>
      <c r="M3" s="1"/>
      <c r="N3" s="1"/>
    </row>
    <row r="4" spans="2:14" ht="2.4" customHeight="1" x14ac:dyDescent="0.3">
      <c r="B4" s="2"/>
      <c r="C4" s="2"/>
      <c r="D4" s="2"/>
      <c r="E4" s="2"/>
      <c r="F4" s="2"/>
      <c r="G4" s="13"/>
      <c r="H4" s="2"/>
      <c r="I4" s="3"/>
      <c r="J4" s="4"/>
      <c r="K4" s="2"/>
      <c r="L4" s="2"/>
      <c r="M4" s="2"/>
      <c r="N4" s="2"/>
    </row>
    <row r="5" spans="2:14" ht="16.2" thickBot="1" x14ac:dyDescent="0.35">
      <c r="B5" s="7" t="s">
        <v>58</v>
      </c>
      <c r="C5" s="8"/>
      <c r="D5" s="8"/>
      <c r="E5" s="8"/>
      <c r="F5" s="8"/>
      <c r="G5" s="9"/>
      <c r="H5" s="10"/>
      <c r="I5" s="11"/>
      <c r="J5" s="12"/>
      <c r="K5" s="8"/>
      <c r="L5" s="8"/>
      <c r="M5" s="8"/>
      <c r="N5" s="2"/>
    </row>
    <row r="6" spans="2:14" ht="15" customHeight="1" thickBot="1" x14ac:dyDescent="0.35">
      <c r="B6" s="90" t="s">
        <v>10</v>
      </c>
      <c r="C6" s="92" t="s">
        <v>0</v>
      </c>
      <c r="D6" s="99" t="s">
        <v>1</v>
      </c>
      <c r="E6" s="101" t="s">
        <v>2</v>
      </c>
      <c r="F6" s="65"/>
      <c r="G6" s="94" t="s">
        <v>3</v>
      </c>
      <c r="H6" s="96" t="s">
        <v>4</v>
      </c>
      <c r="I6" s="97"/>
      <c r="J6" s="97"/>
      <c r="K6" s="97"/>
      <c r="L6" s="97"/>
      <c r="M6" s="97"/>
      <c r="N6" s="98"/>
    </row>
    <row r="7" spans="2:14" ht="84.6" customHeight="1" thickBot="1" x14ac:dyDescent="0.35">
      <c r="B7" s="91"/>
      <c r="C7" s="93"/>
      <c r="D7" s="100"/>
      <c r="E7" s="102"/>
      <c r="F7" s="66"/>
      <c r="G7" s="95"/>
      <c r="H7" s="5" t="s">
        <v>5</v>
      </c>
      <c r="I7" s="15" t="s">
        <v>6</v>
      </c>
      <c r="J7" s="5" t="s">
        <v>7</v>
      </c>
      <c r="K7" s="15" t="s">
        <v>9</v>
      </c>
      <c r="L7" s="5" t="s">
        <v>11</v>
      </c>
      <c r="M7" s="15" t="s">
        <v>12</v>
      </c>
      <c r="N7" s="5" t="s">
        <v>15</v>
      </c>
    </row>
    <row r="8" spans="2:14" ht="15" customHeight="1" thickBot="1" x14ac:dyDescent="0.35">
      <c r="B8" s="18" t="s">
        <v>13</v>
      </c>
      <c r="C8" s="17" t="s">
        <v>23</v>
      </c>
      <c r="D8" s="23"/>
      <c r="E8" s="17"/>
      <c r="F8" s="17"/>
      <c r="G8" s="29" t="s">
        <v>39</v>
      </c>
      <c r="H8" s="45">
        <f>SUM(H9:H9)</f>
        <v>728</v>
      </c>
      <c r="I8" s="46"/>
      <c r="J8" s="45"/>
      <c r="K8" s="46"/>
      <c r="L8" s="45"/>
      <c r="M8" s="46"/>
      <c r="N8" s="45">
        <f>SUM(H8:M8)</f>
        <v>728</v>
      </c>
    </row>
    <row r="9" spans="2:14" ht="15" customHeight="1" thickBot="1" x14ac:dyDescent="0.35">
      <c r="B9" s="68"/>
      <c r="C9" s="69"/>
      <c r="D9" s="70" t="s">
        <v>38</v>
      </c>
      <c r="E9" s="71" t="s">
        <v>20</v>
      </c>
      <c r="F9" s="27" t="s">
        <v>8</v>
      </c>
      <c r="G9" s="28" t="s">
        <v>40</v>
      </c>
      <c r="H9" s="54">
        <v>728</v>
      </c>
      <c r="I9" s="57"/>
      <c r="J9" s="56"/>
      <c r="K9" s="57"/>
      <c r="L9" s="56"/>
      <c r="M9" s="57"/>
      <c r="N9" s="63">
        <f t="shared" ref="N9" si="0">SUM(H9)</f>
        <v>728</v>
      </c>
    </row>
    <row r="10" spans="2:14" ht="15" customHeight="1" thickBot="1" x14ac:dyDescent="0.35">
      <c r="B10" s="18" t="s">
        <v>13</v>
      </c>
      <c r="C10" s="17" t="s">
        <v>26</v>
      </c>
      <c r="D10" s="23"/>
      <c r="E10" s="17"/>
      <c r="F10" s="17"/>
      <c r="G10" s="29" t="s">
        <v>44</v>
      </c>
      <c r="H10" s="45">
        <f>SUM(H11:H12)</f>
        <v>1678</v>
      </c>
      <c r="I10" s="46"/>
      <c r="J10" s="45"/>
      <c r="K10" s="46"/>
      <c r="L10" s="45"/>
      <c r="M10" s="46"/>
      <c r="N10" s="45">
        <f>SUM(H10:M10)</f>
        <v>1678</v>
      </c>
    </row>
    <row r="11" spans="2:14" ht="15" customHeight="1" thickBot="1" x14ac:dyDescent="0.35">
      <c r="B11" s="68"/>
      <c r="C11" s="69"/>
      <c r="D11" s="70" t="s">
        <v>30</v>
      </c>
      <c r="E11" s="71" t="s">
        <v>8</v>
      </c>
      <c r="F11" s="19"/>
      <c r="G11" s="58" t="s">
        <v>50</v>
      </c>
      <c r="H11" s="54">
        <v>796</v>
      </c>
      <c r="I11" s="57"/>
      <c r="J11" s="56"/>
      <c r="K11" s="57"/>
      <c r="L11" s="56"/>
      <c r="M11" s="57"/>
      <c r="N11" s="49">
        <f>SUM(H11)</f>
        <v>796</v>
      </c>
    </row>
    <row r="12" spans="2:14" ht="15" customHeight="1" thickBot="1" x14ac:dyDescent="0.35">
      <c r="B12" s="68"/>
      <c r="C12" s="69"/>
      <c r="D12" s="70" t="s">
        <v>8</v>
      </c>
      <c r="E12" s="71"/>
      <c r="F12" s="19"/>
      <c r="G12" s="81" t="s">
        <v>59</v>
      </c>
      <c r="H12" s="54">
        <v>882</v>
      </c>
      <c r="I12" s="57"/>
      <c r="J12" s="56"/>
      <c r="K12" s="57"/>
      <c r="L12" s="56"/>
      <c r="M12" s="57"/>
      <c r="N12" s="49">
        <f>SUM(H12)</f>
        <v>882</v>
      </c>
    </row>
    <row r="13" spans="2:14" ht="15" customHeight="1" thickBot="1" x14ac:dyDescent="0.35">
      <c r="B13" s="18" t="s">
        <v>13</v>
      </c>
      <c r="C13" s="17" t="s">
        <v>13</v>
      </c>
      <c r="D13" s="23"/>
      <c r="E13" s="17"/>
      <c r="F13" s="17"/>
      <c r="G13" s="29" t="s">
        <v>60</v>
      </c>
      <c r="H13" s="45">
        <f>SUM(H14:H14)</f>
        <v>52870</v>
      </c>
      <c r="I13" s="46"/>
      <c r="J13" s="45"/>
      <c r="K13" s="46"/>
      <c r="L13" s="45"/>
      <c r="M13" s="46"/>
      <c r="N13" s="45">
        <f>SUM(H13:M13)</f>
        <v>52870</v>
      </c>
    </row>
    <row r="14" spans="2:14" ht="15" customHeight="1" thickBot="1" x14ac:dyDescent="0.35">
      <c r="B14" s="68"/>
      <c r="C14" s="69"/>
      <c r="D14" s="70"/>
      <c r="E14" s="71"/>
      <c r="F14" s="19"/>
      <c r="G14" s="79" t="s">
        <v>60</v>
      </c>
      <c r="H14" s="54">
        <v>52870</v>
      </c>
      <c r="I14" s="57"/>
      <c r="J14" s="56"/>
      <c r="K14" s="57"/>
      <c r="L14" s="56"/>
      <c r="M14" s="57"/>
      <c r="N14" s="49">
        <f>SUM(H14)</f>
        <v>52870</v>
      </c>
    </row>
    <row r="15" spans="2:14" ht="15" customHeight="1" thickBot="1" x14ac:dyDescent="0.35">
      <c r="B15" s="18" t="s">
        <v>24</v>
      </c>
      <c r="C15" s="17" t="s">
        <v>26</v>
      </c>
      <c r="D15" s="23"/>
      <c r="E15" s="17"/>
      <c r="F15" s="17"/>
      <c r="G15" s="29" t="s">
        <v>49</v>
      </c>
      <c r="H15" s="45">
        <f>SUM(H16:H16)</f>
        <v>5430</v>
      </c>
      <c r="I15" s="46"/>
      <c r="J15" s="45"/>
      <c r="K15" s="46"/>
      <c r="L15" s="45"/>
      <c r="M15" s="46"/>
      <c r="N15" s="45">
        <f>SUM(H15:M15)</f>
        <v>5430</v>
      </c>
    </row>
    <row r="16" spans="2:14" ht="15" customHeight="1" thickBot="1" x14ac:dyDescent="0.35">
      <c r="B16" s="25"/>
      <c r="C16" s="19"/>
      <c r="D16" s="26" t="s">
        <v>30</v>
      </c>
      <c r="E16" s="27" t="s">
        <v>30</v>
      </c>
      <c r="F16" s="67"/>
      <c r="G16" s="28" t="s">
        <v>41</v>
      </c>
      <c r="H16" s="49">
        <v>5430</v>
      </c>
      <c r="I16" s="52"/>
      <c r="J16" s="51"/>
      <c r="K16" s="52"/>
      <c r="L16" s="51"/>
      <c r="M16" s="52"/>
      <c r="N16" s="49">
        <f t="shared" ref="N16:N21" si="1">SUM(H16)</f>
        <v>5430</v>
      </c>
    </row>
    <row r="17" spans="2:15" ht="15" customHeight="1" thickBot="1" x14ac:dyDescent="0.35">
      <c r="B17" s="18" t="s">
        <v>24</v>
      </c>
      <c r="C17" s="17" t="s">
        <v>13</v>
      </c>
      <c r="D17" s="23"/>
      <c r="E17" s="17"/>
      <c r="F17" s="17"/>
      <c r="G17" s="29" t="s">
        <v>51</v>
      </c>
      <c r="H17" s="45">
        <f>SUM(H18)</f>
        <v>51421</v>
      </c>
      <c r="I17" s="46"/>
      <c r="J17" s="45"/>
      <c r="K17" s="46"/>
      <c r="L17" s="45"/>
      <c r="M17" s="46"/>
      <c r="N17" s="45">
        <f>SUM(H17:M17)</f>
        <v>51421</v>
      </c>
    </row>
    <row r="18" spans="2:15" ht="15" customHeight="1" thickBot="1" x14ac:dyDescent="0.35">
      <c r="B18" s="25"/>
      <c r="C18" s="19"/>
      <c r="D18" s="26" t="s">
        <v>30</v>
      </c>
      <c r="E18" s="27"/>
      <c r="F18" s="67"/>
      <c r="G18" s="24" t="s">
        <v>52</v>
      </c>
      <c r="H18" s="49">
        <v>51421</v>
      </c>
      <c r="I18" s="52"/>
      <c r="J18" s="51"/>
      <c r="K18" s="52"/>
      <c r="L18" s="51"/>
      <c r="M18" s="52"/>
      <c r="N18" s="49">
        <f t="shared" ref="N18" si="2">SUM(H18)</f>
        <v>51421</v>
      </c>
    </row>
    <row r="19" spans="2:15" ht="15" customHeight="1" thickBot="1" x14ac:dyDescent="0.35">
      <c r="B19" s="18" t="s">
        <v>31</v>
      </c>
      <c r="C19" s="17" t="s">
        <v>13</v>
      </c>
      <c r="D19" s="23"/>
      <c r="E19" s="17"/>
      <c r="F19" s="17"/>
      <c r="G19" s="75" t="s">
        <v>32</v>
      </c>
      <c r="H19" s="45">
        <f>SUM(H20:H20)</f>
        <v>5113</v>
      </c>
      <c r="I19" s="46"/>
      <c r="J19" s="45"/>
      <c r="K19" s="46"/>
      <c r="L19" s="45"/>
      <c r="M19" s="46"/>
      <c r="N19" s="45">
        <f t="shared" si="1"/>
        <v>5113</v>
      </c>
    </row>
    <row r="20" spans="2:15" ht="15" customHeight="1" thickBot="1" x14ac:dyDescent="0.35">
      <c r="B20" s="25"/>
      <c r="C20" s="19"/>
      <c r="D20" s="26" t="s">
        <v>33</v>
      </c>
      <c r="E20" s="27" t="s">
        <v>30</v>
      </c>
      <c r="F20" s="27"/>
      <c r="G20" s="58" t="s">
        <v>37</v>
      </c>
      <c r="H20" s="49">
        <v>5113</v>
      </c>
      <c r="I20" s="52"/>
      <c r="J20" s="51"/>
      <c r="K20" s="52"/>
      <c r="L20" s="51"/>
      <c r="M20" s="52"/>
      <c r="N20" s="49">
        <f t="shared" si="1"/>
        <v>5113</v>
      </c>
    </row>
    <row r="21" spans="2:15" ht="15" thickBot="1" x14ac:dyDescent="0.35">
      <c r="B21" s="87" t="s">
        <v>18</v>
      </c>
      <c r="C21" s="88"/>
      <c r="D21" s="88"/>
      <c r="E21" s="88"/>
      <c r="F21" s="88"/>
      <c r="G21" s="88"/>
      <c r="H21" s="53">
        <f>SUM(H8+H10+H13+H15+H17+H19)</f>
        <v>117240</v>
      </c>
      <c r="I21" s="53"/>
      <c r="J21" s="53"/>
      <c r="K21" s="53"/>
      <c r="L21" s="53"/>
      <c r="M21" s="53"/>
      <c r="N21" s="53">
        <f t="shared" si="1"/>
        <v>117240</v>
      </c>
      <c r="O21" s="31"/>
    </row>
    <row r="22" spans="2:15" x14ac:dyDescent="0.3">
      <c r="B22" s="43"/>
      <c r="C22" s="43"/>
      <c r="D22" s="43"/>
      <c r="E22" s="43"/>
      <c r="F22" s="43"/>
      <c r="G22" s="43"/>
      <c r="H22" s="78"/>
      <c r="I22" s="78"/>
      <c r="J22" s="78"/>
      <c r="K22" s="78"/>
      <c r="L22" s="78"/>
      <c r="M22" s="78"/>
      <c r="N22" s="78"/>
      <c r="O22" s="31"/>
    </row>
    <row r="23" spans="2:15" ht="17.399999999999999" customHeight="1" x14ac:dyDescent="0.4">
      <c r="B23" s="1"/>
      <c r="C23" s="1"/>
      <c r="D23" s="1"/>
      <c r="E23" s="1"/>
      <c r="F23" s="1"/>
      <c r="G23" s="104" t="s">
        <v>14</v>
      </c>
      <c r="H23" s="104"/>
      <c r="I23" s="104"/>
      <c r="J23" s="104"/>
      <c r="K23" s="104"/>
      <c r="L23" s="1"/>
      <c r="M23" s="1"/>
      <c r="N23" s="1"/>
    </row>
    <row r="24" spans="2:15" ht="3" customHeight="1" thickBot="1" x14ac:dyDescent="0.35">
      <c r="B24" s="2"/>
      <c r="C24" s="2"/>
      <c r="D24" s="2"/>
      <c r="E24" s="2"/>
      <c r="F24" s="2"/>
      <c r="G24" s="13"/>
      <c r="H24" s="2"/>
      <c r="I24" s="3"/>
      <c r="J24" s="4"/>
      <c r="K24" s="2"/>
      <c r="L24" s="2"/>
      <c r="M24" s="2"/>
      <c r="N24" s="2"/>
    </row>
    <row r="25" spans="2:15" ht="15" thickBot="1" x14ac:dyDescent="0.35">
      <c r="B25" s="90" t="s">
        <v>10</v>
      </c>
      <c r="C25" s="92" t="s">
        <v>0</v>
      </c>
      <c r="D25" s="92" t="s">
        <v>1</v>
      </c>
      <c r="E25" s="92" t="s">
        <v>19</v>
      </c>
      <c r="F25" s="65"/>
      <c r="G25" s="107" t="s">
        <v>3</v>
      </c>
      <c r="H25" s="96" t="s">
        <v>4</v>
      </c>
      <c r="I25" s="97"/>
      <c r="J25" s="97"/>
      <c r="K25" s="97"/>
      <c r="L25" s="97"/>
      <c r="M25" s="97"/>
      <c r="N25" s="98"/>
    </row>
    <row r="26" spans="2:15" ht="85.2" customHeight="1" thickBot="1" x14ac:dyDescent="0.35">
      <c r="B26" s="105"/>
      <c r="C26" s="106"/>
      <c r="D26" s="106"/>
      <c r="E26" s="106"/>
      <c r="F26" s="66"/>
      <c r="G26" s="108"/>
      <c r="H26" s="59" t="s">
        <v>5</v>
      </c>
      <c r="I26" s="60" t="s">
        <v>6</v>
      </c>
      <c r="J26" s="59" t="s">
        <v>7</v>
      </c>
      <c r="K26" s="60" t="s">
        <v>9</v>
      </c>
      <c r="L26" s="59" t="s">
        <v>11</v>
      </c>
      <c r="M26" s="60" t="s">
        <v>12</v>
      </c>
      <c r="N26" s="59" t="s">
        <v>15</v>
      </c>
    </row>
    <row r="27" spans="2:15" ht="14.4" customHeight="1" thickBot="1" x14ac:dyDescent="0.35">
      <c r="B27" s="14">
        <v>21</v>
      </c>
      <c r="C27" s="17" t="s">
        <v>23</v>
      </c>
      <c r="D27" s="38"/>
      <c r="E27" s="21"/>
      <c r="F27" s="21"/>
      <c r="G27" s="29" t="s">
        <v>45</v>
      </c>
      <c r="H27" s="45">
        <f>SUM(H28:H35)</f>
        <v>64000</v>
      </c>
      <c r="I27" s="46"/>
      <c r="J27" s="45"/>
      <c r="K27" s="46"/>
      <c r="L27" s="45"/>
      <c r="M27" s="46"/>
      <c r="N27" s="45">
        <f t="shared" ref="N27" si="3">SUM(H27)</f>
        <v>64000</v>
      </c>
    </row>
    <row r="28" spans="2:15" ht="14.4" customHeight="1" thickBot="1" x14ac:dyDescent="0.35">
      <c r="B28" s="82"/>
      <c r="C28" s="69"/>
      <c r="D28" s="61" t="s">
        <v>30</v>
      </c>
      <c r="E28" s="62" t="s">
        <v>30</v>
      </c>
      <c r="F28" s="80"/>
      <c r="G28" s="83" t="s">
        <v>65</v>
      </c>
      <c r="H28" s="54">
        <v>15000</v>
      </c>
      <c r="I28" s="55"/>
      <c r="J28" s="54"/>
      <c r="K28" s="55"/>
      <c r="L28" s="54"/>
      <c r="M28" s="55"/>
      <c r="N28" s="54">
        <f>SUM(H28:M28)</f>
        <v>15000</v>
      </c>
    </row>
    <row r="29" spans="2:15" ht="14.4" customHeight="1" thickBot="1" x14ac:dyDescent="0.35">
      <c r="B29" s="37"/>
      <c r="C29" s="19"/>
      <c r="D29" s="16"/>
      <c r="E29" s="20" t="s">
        <v>38</v>
      </c>
      <c r="F29" s="42" t="s">
        <v>30</v>
      </c>
      <c r="G29" s="28" t="s">
        <v>66</v>
      </c>
      <c r="H29" s="49">
        <v>4500</v>
      </c>
      <c r="I29" s="50"/>
      <c r="J29" s="49"/>
      <c r="K29" s="50"/>
      <c r="L29" s="49"/>
      <c r="M29" s="50"/>
      <c r="N29" s="54">
        <f t="shared" ref="N29:N35" si="4">SUM(H29:M29)</f>
        <v>4500</v>
      </c>
    </row>
    <row r="30" spans="2:15" ht="14.4" customHeight="1" thickBot="1" x14ac:dyDescent="0.35">
      <c r="B30" s="72"/>
      <c r="C30" s="73"/>
      <c r="D30" s="61"/>
      <c r="E30" s="62" t="s">
        <v>57</v>
      </c>
      <c r="F30" s="42" t="s">
        <v>30</v>
      </c>
      <c r="G30" s="44" t="s">
        <v>67</v>
      </c>
      <c r="H30" s="63">
        <v>8000</v>
      </c>
      <c r="I30" s="64"/>
      <c r="J30" s="63"/>
      <c r="K30" s="64"/>
      <c r="L30" s="63"/>
      <c r="M30" s="64"/>
      <c r="N30" s="54">
        <f t="shared" si="4"/>
        <v>8000</v>
      </c>
    </row>
    <row r="31" spans="2:15" ht="14.4" customHeight="1" thickBot="1" x14ac:dyDescent="0.35">
      <c r="B31" s="37"/>
      <c r="C31" s="19"/>
      <c r="D31" s="16"/>
      <c r="E31" s="20" t="s">
        <v>47</v>
      </c>
      <c r="F31" s="20" t="s">
        <v>30</v>
      </c>
      <c r="G31" s="24" t="s">
        <v>79</v>
      </c>
      <c r="H31" s="49">
        <v>8000</v>
      </c>
      <c r="I31" s="50"/>
      <c r="J31" s="49"/>
      <c r="K31" s="50"/>
      <c r="L31" s="49"/>
      <c r="M31" s="50"/>
      <c r="N31" s="49">
        <f>SUM(H31)</f>
        <v>8000</v>
      </c>
    </row>
    <row r="32" spans="2:15" ht="14.4" customHeight="1" thickBot="1" x14ac:dyDescent="0.35">
      <c r="B32" s="37"/>
      <c r="C32" s="19"/>
      <c r="D32" s="16"/>
      <c r="E32" s="20" t="s">
        <v>68</v>
      </c>
      <c r="F32" s="20" t="s">
        <v>33</v>
      </c>
      <c r="G32" s="28" t="s">
        <v>69</v>
      </c>
      <c r="H32" s="49">
        <v>1500</v>
      </c>
      <c r="I32" s="50"/>
      <c r="J32" s="49"/>
      <c r="K32" s="50"/>
      <c r="L32" s="49"/>
      <c r="M32" s="50"/>
      <c r="N32" s="54">
        <f t="shared" si="4"/>
        <v>1500</v>
      </c>
    </row>
    <row r="33" spans="2:15" ht="14.4" customHeight="1" thickBot="1" x14ac:dyDescent="0.35">
      <c r="B33" s="37"/>
      <c r="C33" s="19"/>
      <c r="D33" s="16"/>
      <c r="E33" s="20" t="s">
        <v>71</v>
      </c>
      <c r="F33" s="20" t="s">
        <v>30</v>
      </c>
      <c r="G33" s="28" t="s">
        <v>70</v>
      </c>
      <c r="H33" s="49">
        <v>2000</v>
      </c>
      <c r="I33" s="50"/>
      <c r="J33" s="49"/>
      <c r="K33" s="50"/>
      <c r="L33" s="49"/>
      <c r="M33" s="50"/>
      <c r="N33" s="54">
        <f t="shared" si="4"/>
        <v>2000</v>
      </c>
    </row>
    <row r="34" spans="2:15" ht="14.4" customHeight="1" thickBot="1" x14ac:dyDescent="0.35">
      <c r="B34" s="37"/>
      <c r="C34" s="19"/>
      <c r="D34" s="16" t="s">
        <v>38</v>
      </c>
      <c r="E34" s="20" t="s">
        <v>30</v>
      </c>
      <c r="F34" s="20" t="s">
        <v>30</v>
      </c>
      <c r="G34" s="24" t="s">
        <v>80</v>
      </c>
      <c r="H34" s="49">
        <v>15000</v>
      </c>
      <c r="I34" s="50"/>
      <c r="J34" s="49"/>
      <c r="K34" s="50"/>
      <c r="L34" s="49"/>
      <c r="M34" s="50"/>
      <c r="N34" s="54">
        <f t="shared" si="4"/>
        <v>15000</v>
      </c>
    </row>
    <row r="35" spans="2:15" ht="14.4" customHeight="1" thickBot="1" x14ac:dyDescent="0.35">
      <c r="B35" s="37"/>
      <c r="C35" s="19"/>
      <c r="D35" s="16" t="s">
        <v>33</v>
      </c>
      <c r="E35" s="20" t="s">
        <v>38</v>
      </c>
      <c r="F35" s="20" t="s">
        <v>30</v>
      </c>
      <c r="G35" s="28" t="s">
        <v>81</v>
      </c>
      <c r="H35" s="49">
        <v>10000</v>
      </c>
      <c r="I35" s="50"/>
      <c r="J35" s="49"/>
      <c r="K35" s="50"/>
      <c r="L35" s="49"/>
      <c r="M35" s="50"/>
      <c r="N35" s="54">
        <f t="shared" si="4"/>
        <v>10000</v>
      </c>
    </row>
    <row r="36" spans="2:15" ht="14.4" customHeight="1" thickBot="1" x14ac:dyDescent="0.35">
      <c r="B36" s="14">
        <v>21</v>
      </c>
      <c r="C36" s="17" t="s">
        <v>26</v>
      </c>
      <c r="D36" s="38"/>
      <c r="E36" s="21"/>
      <c r="F36" s="21"/>
      <c r="G36" s="29" t="s">
        <v>36</v>
      </c>
      <c r="H36" s="45">
        <f>SUM(H37:H41)</f>
        <v>19927</v>
      </c>
      <c r="I36" s="46"/>
      <c r="J36" s="45"/>
      <c r="K36" s="46"/>
      <c r="L36" s="45"/>
      <c r="M36" s="46"/>
      <c r="N36" s="45">
        <f t="shared" ref="N36" si="5">SUM(H36)</f>
        <v>19927</v>
      </c>
      <c r="O36" s="30"/>
    </row>
    <row r="37" spans="2:15" ht="14.4" customHeight="1" thickBot="1" x14ac:dyDescent="0.35">
      <c r="B37" s="37"/>
      <c r="C37" s="19"/>
      <c r="D37" s="86" t="s">
        <v>30</v>
      </c>
      <c r="E37" s="20" t="s">
        <v>30</v>
      </c>
      <c r="F37" s="22"/>
      <c r="G37" s="58" t="s">
        <v>65</v>
      </c>
      <c r="H37" s="49">
        <v>9000</v>
      </c>
      <c r="I37" s="52"/>
      <c r="J37" s="51"/>
      <c r="K37" s="52"/>
      <c r="L37" s="51"/>
      <c r="M37" s="52"/>
      <c r="N37" s="49">
        <f>SUM(H37)</f>
        <v>9000</v>
      </c>
      <c r="O37" s="30"/>
    </row>
    <row r="38" spans="2:15" ht="14.4" customHeight="1" thickBot="1" x14ac:dyDescent="0.35">
      <c r="B38" s="72"/>
      <c r="C38" s="73"/>
      <c r="D38" s="61" t="s">
        <v>30</v>
      </c>
      <c r="E38" s="62" t="s">
        <v>8</v>
      </c>
      <c r="F38" s="84" t="s">
        <v>8</v>
      </c>
      <c r="G38" s="85" t="s">
        <v>72</v>
      </c>
      <c r="H38" s="63">
        <v>427</v>
      </c>
      <c r="I38" s="64"/>
      <c r="J38" s="63"/>
      <c r="K38" s="64"/>
      <c r="L38" s="63"/>
      <c r="M38" s="64"/>
      <c r="N38" s="63">
        <f t="shared" ref="N38:N41" si="6">SUM(H38:M38)</f>
        <v>427</v>
      </c>
      <c r="O38" s="30"/>
    </row>
    <row r="39" spans="2:15" ht="14.4" customHeight="1" thickBot="1" x14ac:dyDescent="0.35">
      <c r="B39" s="37"/>
      <c r="C39" s="19"/>
      <c r="D39" s="16"/>
      <c r="E39" s="20" t="s">
        <v>73</v>
      </c>
      <c r="F39" s="20" t="s">
        <v>20</v>
      </c>
      <c r="G39" s="28" t="s">
        <v>74</v>
      </c>
      <c r="H39" s="49">
        <v>3500</v>
      </c>
      <c r="I39" s="50"/>
      <c r="J39" s="49"/>
      <c r="K39" s="50"/>
      <c r="L39" s="49"/>
      <c r="M39" s="50"/>
      <c r="N39" s="49">
        <f t="shared" si="6"/>
        <v>3500</v>
      </c>
      <c r="O39" s="30"/>
    </row>
    <row r="40" spans="2:15" ht="14.4" customHeight="1" thickBot="1" x14ac:dyDescent="0.35">
      <c r="B40" s="37"/>
      <c r="C40" s="19"/>
      <c r="D40" s="16" t="s">
        <v>38</v>
      </c>
      <c r="E40" s="20" t="s">
        <v>30</v>
      </c>
      <c r="F40" s="20" t="s">
        <v>30</v>
      </c>
      <c r="G40" s="24" t="s">
        <v>80</v>
      </c>
      <c r="H40" s="49">
        <v>5000</v>
      </c>
      <c r="I40" s="50"/>
      <c r="J40" s="49"/>
      <c r="K40" s="50"/>
      <c r="L40" s="49"/>
      <c r="M40" s="50"/>
      <c r="N40" s="49">
        <f>SUM(H40)</f>
        <v>5000</v>
      </c>
      <c r="O40" s="30"/>
    </row>
    <row r="41" spans="2:15" ht="14.4" customHeight="1" thickBot="1" x14ac:dyDescent="0.35">
      <c r="B41" s="37"/>
      <c r="C41" s="19"/>
      <c r="D41" s="16" t="s">
        <v>57</v>
      </c>
      <c r="E41" s="20" t="s">
        <v>33</v>
      </c>
      <c r="F41" s="20"/>
      <c r="G41" s="28" t="s">
        <v>75</v>
      </c>
      <c r="H41" s="49">
        <v>2000</v>
      </c>
      <c r="I41" s="50"/>
      <c r="J41" s="49"/>
      <c r="K41" s="50"/>
      <c r="L41" s="49"/>
      <c r="M41" s="50"/>
      <c r="N41" s="49">
        <f t="shared" si="6"/>
        <v>2000</v>
      </c>
      <c r="O41" s="30"/>
    </row>
    <row r="42" spans="2:15" ht="14.4" customHeight="1" thickBot="1" x14ac:dyDescent="0.35">
      <c r="B42" s="14">
        <v>22</v>
      </c>
      <c r="C42" s="17" t="s">
        <v>23</v>
      </c>
      <c r="D42" s="38"/>
      <c r="E42" s="21"/>
      <c r="F42" s="21"/>
      <c r="G42" s="29" t="s">
        <v>55</v>
      </c>
      <c r="H42" s="45"/>
      <c r="I42" s="46">
        <f>SUM(I43)</f>
        <v>1000</v>
      </c>
      <c r="J42" s="45">
        <f>SUM(J43)</f>
        <v>5000</v>
      </c>
      <c r="K42" s="46"/>
      <c r="L42" s="45"/>
      <c r="M42" s="46"/>
      <c r="N42" s="45">
        <f>SUM(I42:J42)</f>
        <v>6000</v>
      </c>
      <c r="O42" s="30"/>
    </row>
    <row r="43" spans="2:15" ht="14.4" customHeight="1" thickBot="1" x14ac:dyDescent="0.35">
      <c r="B43" s="39"/>
      <c r="C43" s="40"/>
      <c r="D43" s="41" t="s">
        <v>30</v>
      </c>
      <c r="E43" s="42"/>
      <c r="F43" s="20"/>
      <c r="G43" s="28" t="s">
        <v>56</v>
      </c>
      <c r="H43" s="54"/>
      <c r="I43" s="55">
        <v>1000</v>
      </c>
      <c r="J43" s="54">
        <v>5000</v>
      </c>
      <c r="K43" s="55"/>
      <c r="L43" s="56"/>
      <c r="M43" s="55"/>
      <c r="N43" s="54">
        <f>SUM(I43:J43)</f>
        <v>6000</v>
      </c>
      <c r="O43" s="30"/>
    </row>
    <row r="44" spans="2:15" ht="14.4" customHeight="1" thickBot="1" x14ac:dyDescent="0.35">
      <c r="B44" s="14">
        <v>22</v>
      </c>
      <c r="C44" s="17" t="s">
        <v>26</v>
      </c>
      <c r="D44" s="38"/>
      <c r="E44" s="21"/>
      <c r="F44" s="21"/>
      <c r="G44" s="29" t="s">
        <v>62</v>
      </c>
      <c r="H44" s="45">
        <f>SUM(H45)</f>
        <v>2000</v>
      </c>
      <c r="I44" s="46"/>
      <c r="J44" s="45"/>
      <c r="K44" s="46"/>
      <c r="L44" s="45"/>
      <c r="M44" s="46"/>
      <c r="N44" s="45">
        <f>SUM(H44:M44)</f>
        <v>2000</v>
      </c>
      <c r="O44" s="30"/>
    </row>
    <row r="45" spans="2:15" ht="14.4" customHeight="1" thickBot="1" x14ac:dyDescent="0.35">
      <c r="B45" s="39"/>
      <c r="C45" s="40"/>
      <c r="D45" s="41" t="s">
        <v>38</v>
      </c>
      <c r="E45" s="42"/>
      <c r="F45" s="20"/>
      <c r="G45" s="28" t="s">
        <v>76</v>
      </c>
      <c r="H45" s="54">
        <v>2000</v>
      </c>
      <c r="I45" s="55"/>
      <c r="J45" s="54"/>
      <c r="K45" s="55"/>
      <c r="L45" s="56"/>
      <c r="M45" s="55"/>
      <c r="N45" s="54">
        <f>SUM(H45:M45)</f>
        <v>2000</v>
      </c>
      <c r="O45" s="30"/>
    </row>
    <row r="46" spans="2:15" ht="14.4" customHeight="1" thickBot="1" x14ac:dyDescent="0.35">
      <c r="B46" s="14">
        <v>22</v>
      </c>
      <c r="C46" s="17" t="s">
        <v>34</v>
      </c>
      <c r="D46" s="38"/>
      <c r="E46" s="21"/>
      <c r="F46" s="21"/>
      <c r="G46" s="29" t="s">
        <v>35</v>
      </c>
      <c r="H46" s="45">
        <f>SUM(H47:H49)</f>
        <v>15000</v>
      </c>
      <c r="I46" s="46"/>
      <c r="J46" s="45"/>
      <c r="K46" s="46"/>
      <c r="L46" s="45"/>
      <c r="M46" s="46"/>
      <c r="N46" s="45">
        <f>SUM(H46:M46)</f>
        <v>15000</v>
      </c>
      <c r="O46" s="30"/>
    </row>
    <row r="47" spans="2:15" ht="14.4" customHeight="1" thickBot="1" x14ac:dyDescent="0.35">
      <c r="B47" s="39"/>
      <c r="C47" s="40"/>
      <c r="D47" s="41" t="s">
        <v>47</v>
      </c>
      <c r="E47" s="42"/>
      <c r="F47" s="20"/>
      <c r="G47" s="28" t="s">
        <v>48</v>
      </c>
      <c r="H47" s="54">
        <v>5000</v>
      </c>
      <c r="I47" s="55"/>
      <c r="J47" s="54"/>
      <c r="K47" s="55"/>
      <c r="L47" s="56"/>
      <c r="M47" s="55"/>
      <c r="N47" s="54">
        <f>SUM(H47:M47)</f>
        <v>5000</v>
      </c>
      <c r="O47" s="30"/>
    </row>
    <row r="48" spans="2:15" ht="14.4" customHeight="1" thickBot="1" x14ac:dyDescent="0.35">
      <c r="B48" s="39"/>
      <c r="C48" s="40"/>
      <c r="D48" s="41" t="s">
        <v>63</v>
      </c>
      <c r="E48" s="42"/>
      <c r="F48" s="20"/>
      <c r="G48" s="24" t="s">
        <v>64</v>
      </c>
      <c r="H48" s="54">
        <v>6000</v>
      </c>
      <c r="I48" s="55"/>
      <c r="J48" s="54"/>
      <c r="K48" s="55"/>
      <c r="L48" s="56"/>
      <c r="M48" s="55"/>
      <c r="N48" s="54">
        <f>SUM(H48)</f>
        <v>6000</v>
      </c>
      <c r="O48" s="30"/>
    </row>
    <row r="49" spans="2:16" ht="14.4" customHeight="1" thickBot="1" x14ac:dyDescent="0.35">
      <c r="B49" s="39"/>
      <c r="C49" s="40"/>
      <c r="D49" s="41" t="s">
        <v>77</v>
      </c>
      <c r="E49" s="42"/>
      <c r="F49" s="20"/>
      <c r="G49" s="24" t="s">
        <v>78</v>
      </c>
      <c r="H49" s="54">
        <v>4000</v>
      </c>
      <c r="I49" s="55"/>
      <c r="J49" s="54"/>
      <c r="K49" s="55"/>
      <c r="L49" s="56"/>
      <c r="M49" s="55"/>
      <c r="N49" s="54">
        <f>SUM(H49:M49)</f>
        <v>4000</v>
      </c>
      <c r="O49" s="30"/>
    </row>
    <row r="50" spans="2:16" ht="13.95" customHeight="1" thickBot="1" x14ac:dyDescent="0.35">
      <c r="B50" s="14">
        <v>22</v>
      </c>
      <c r="C50" s="17" t="s">
        <v>53</v>
      </c>
      <c r="D50" s="38"/>
      <c r="E50" s="21"/>
      <c r="F50" s="21"/>
      <c r="G50" s="77" t="s">
        <v>54</v>
      </c>
      <c r="H50" s="45">
        <f>SUM(H51:H51)</f>
        <v>1000</v>
      </c>
      <c r="I50" s="46"/>
      <c r="J50" s="45"/>
      <c r="K50" s="46"/>
      <c r="L50" s="45"/>
      <c r="M50" s="46"/>
      <c r="N50" s="45">
        <f>SUM(H50:M50)</f>
        <v>1000</v>
      </c>
    </row>
    <row r="51" spans="2:16" ht="13.95" customHeight="1" thickBot="1" x14ac:dyDescent="0.35">
      <c r="B51" s="37"/>
      <c r="C51" s="19"/>
      <c r="D51" s="16" t="s">
        <v>33</v>
      </c>
      <c r="E51" s="22"/>
      <c r="F51" s="32"/>
      <c r="G51" s="28" t="s">
        <v>61</v>
      </c>
      <c r="H51" s="49">
        <v>1000</v>
      </c>
      <c r="I51" s="52"/>
      <c r="J51" s="51"/>
      <c r="K51" s="52"/>
      <c r="L51" s="51"/>
      <c r="M51" s="52"/>
      <c r="N51" s="49">
        <f>SUM(H51)</f>
        <v>1000</v>
      </c>
    </row>
    <row r="52" spans="2:16" ht="13.95" customHeight="1" thickBot="1" x14ac:dyDescent="0.35">
      <c r="B52" s="14">
        <v>24</v>
      </c>
      <c r="C52" s="17" t="s">
        <v>13</v>
      </c>
      <c r="D52" s="38"/>
      <c r="E52" s="21"/>
      <c r="F52" s="21"/>
      <c r="G52" s="29" t="s">
        <v>42</v>
      </c>
      <c r="H52" s="45">
        <f>SUM(H53:H53)</f>
        <v>2200</v>
      </c>
      <c r="I52" s="46"/>
      <c r="J52" s="45"/>
      <c r="K52" s="46"/>
      <c r="L52" s="45"/>
      <c r="M52" s="46"/>
      <c r="N52" s="45">
        <f>SUM(H52)</f>
        <v>2200</v>
      </c>
    </row>
    <row r="53" spans="2:16" ht="13.95" customHeight="1" thickBot="1" x14ac:dyDescent="0.35">
      <c r="B53" s="39"/>
      <c r="C53" s="40"/>
      <c r="D53" s="41" t="s">
        <v>25</v>
      </c>
      <c r="E53" s="42" t="s">
        <v>8</v>
      </c>
      <c r="F53" s="61"/>
      <c r="G53" s="28" t="s">
        <v>43</v>
      </c>
      <c r="H53" s="54">
        <v>2200</v>
      </c>
      <c r="I53" s="55"/>
      <c r="J53" s="56"/>
      <c r="K53" s="57"/>
      <c r="L53" s="56"/>
      <c r="M53" s="57"/>
      <c r="N53" s="49">
        <f t="shared" ref="N53" si="7">SUM(H53)</f>
        <v>2200</v>
      </c>
    </row>
    <row r="54" spans="2:16" ht="14.4" customHeight="1" thickBot="1" x14ac:dyDescent="0.35">
      <c r="B54" s="33">
        <v>29</v>
      </c>
      <c r="C54" s="34"/>
      <c r="D54" s="35"/>
      <c r="E54" s="36"/>
      <c r="F54" s="36"/>
      <c r="G54" s="29" t="s">
        <v>22</v>
      </c>
      <c r="H54" s="47">
        <f>SUM(H55:H55)</f>
        <v>2000</v>
      </c>
      <c r="I54" s="48"/>
      <c r="J54" s="47"/>
      <c r="K54" s="48"/>
      <c r="L54" s="47"/>
      <c r="M54" s="48"/>
      <c r="N54" s="47">
        <f t="shared" ref="N54" si="8">SUM(H54:M54)</f>
        <v>2000</v>
      </c>
    </row>
    <row r="55" spans="2:16" ht="14.4" customHeight="1" thickBot="1" x14ac:dyDescent="0.35">
      <c r="B55" s="37"/>
      <c r="C55" s="19" t="s">
        <v>21</v>
      </c>
      <c r="D55" s="20" t="s">
        <v>20</v>
      </c>
      <c r="E55" s="20"/>
      <c r="F55" s="74"/>
      <c r="G55" s="28" t="s">
        <v>46</v>
      </c>
      <c r="H55" s="49">
        <v>2000</v>
      </c>
      <c r="I55" s="49"/>
      <c r="J55" s="51"/>
      <c r="K55" s="52"/>
      <c r="L55" s="51"/>
      <c r="M55" s="52"/>
      <c r="N55" s="49">
        <f>SUM(H55)</f>
        <v>2000</v>
      </c>
    </row>
    <row r="56" spans="2:16" ht="14.4" customHeight="1" thickBot="1" x14ac:dyDescent="0.35">
      <c r="B56" s="33">
        <v>31</v>
      </c>
      <c r="C56" s="34" t="s">
        <v>26</v>
      </c>
      <c r="D56" s="35"/>
      <c r="E56" s="36"/>
      <c r="F56" s="36"/>
      <c r="G56" s="29" t="s">
        <v>27</v>
      </c>
      <c r="H56" s="47"/>
      <c r="I56" s="47">
        <f>SUM(I57:I57)</f>
        <v>5113</v>
      </c>
      <c r="J56" s="47"/>
      <c r="K56" s="48"/>
      <c r="L56" s="47"/>
      <c r="M56" s="48"/>
      <c r="N56" s="47">
        <f>SUM(N57:N57)</f>
        <v>5113</v>
      </c>
      <c r="O56" s="30"/>
      <c r="P56" s="30"/>
    </row>
    <row r="57" spans="2:16" ht="15" customHeight="1" thickBot="1" x14ac:dyDescent="0.35">
      <c r="B57" s="37"/>
      <c r="C57" s="19"/>
      <c r="D57" s="20" t="s">
        <v>20</v>
      </c>
      <c r="E57" s="20" t="s">
        <v>25</v>
      </c>
      <c r="F57" s="74"/>
      <c r="G57" s="28" t="s">
        <v>28</v>
      </c>
      <c r="H57" s="49"/>
      <c r="I57" s="49">
        <f>SUM(H20)</f>
        <v>5113</v>
      </c>
      <c r="J57" s="51"/>
      <c r="K57" s="52"/>
      <c r="L57" s="51"/>
      <c r="M57" s="52"/>
      <c r="N57" s="49">
        <f>SUM(I57)</f>
        <v>5113</v>
      </c>
    </row>
    <row r="58" spans="2:16" ht="15" thickBot="1" x14ac:dyDescent="0.35">
      <c r="B58" s="87" t="s">
        <v>16</v>
      </c>
      <c r="C58" s="88"/>
      <c r="D58" s="88"/>
      <c r="E58" s="88"/>
      <c r="F58" s="88"/>
      <c r="G58" s="103"/>
      <c r="H58" s="53">
        <f>SUM(H27+H36+H44+H46+H50+H52+H54)</f>
        <v>106127</v>
      </c>
      <c r="I58" s="53">
        <f>SUM(I56+I42)</f>
        <v>6113</v>
      </c>
      <c r="J58" s="53">
        <f>SUM(J42)</f>
        <v>5000</v>
      </c>
      <c r="K58" s="53"/>
      <c r="L58" s="53"/>
      <c r="M58" s="53"/>
      <c r="N58" s="53">
        <f>SUM(H58:M58)</f>
        <v>117240</v>
      </c>
      <c r="O58" s="31">
        <f>SUM(N21-N58)</f>
        <v>0</v>
      </c>
    </row>
    <row r="60" spans="2:16" x14ac:dyDescent="0.3">
      <c r="O60" s="76"/>
      <c r="P60" s="76"/>
    </row>
    <row r="61" spans="2:16" x14ac:dyDescent="0.3">
      <c r="O61" s="76"/>
      <c r="P61" s="76"/>
    </row>
    <row r="62" spans="2:16" x14ac:dyDescent="0.3">
      <c r="O62" s="76"/>
      <c r="P62" s="76"/>
    </row>
    <row r="63" spans="2:16" x14ac:dyDescent="0.3">
      <c r="O63" s="76"/>
      <c r="P63" s="76"/>
    </row>
  </sheetData>
  <mergeCells count="17">
    <mergeCell ref="B58:G58"/>
    <mergeCell ref="G23:K23"/>
    <mergeCell ref="B25:B26"/>
    <mergeCell ref="C25:C26"/>
    <mergeCell ref="D25:D26"/>
    <mergeCell ref="E25:E26"/>
    <mergeCell ref="G25:G26"/>
    <mergeCell ref="H25:N25"/>
    <mergeCell ref="B21:G21"/>
    <mergeCell ref="G2:K2"/>
    <mergeCell ref="G3:K3"/>
    <mergeCell ref="B6:B7"/>
    <mergeCell ref="C6:C7"/>
    <mergeCell ref="G6:G7"/>
    <mergeCell ref="H6:N6"/>
    <mergeCell ref="D6:D7"/>
    <mergeCell ref="E6:E7"/>
  </mergeCells>
  <pageMargins left="1.299212598425197" right="0.31496062992125984" top="0.19685039370078741" bottom="0" header="0" footer="0"/>
  <pageSetup paperSize="345" scale="56" orientation="landscape" r:id="rId1"/>
  <ignoredErrors>
    <ignoredError sqref="H19 H8 H15 H54 I56:I57 N55:N57 N19:N20 H17 H50 H52 H10 N52:N53 H13 H44 H46 N8 N11:N12 I42:J42 N27:N30 H27 N32:N35 H36 N49 N37:N39 N41:N47" unlockedFormula="1"/>
    <ignoredError sqref="B8:C8 B15:C15 C54:E54 B19:D19 D20:E20 D28:E28 C52 B10:C10 C27 C36 D53:E53 C55:D55 C47:D47 D16:E16 D11:E11 B17:C17 D18 C56 D57:E57 C50 C46 D12 B13:C13 D51 E29:E30 E32:F32 D38:F38 E39:F39 D41:E41 C44 D45 D48:D49 F9 D37:E37 C42 D43 F29:F30 E31:F31 D34:F34 D35:F35 E33:F33 D40:F40 D9:E9" numberStoredAsText="1"/>
    <ignoredError sqref="N54 N36 N15:N16 N9:N10 N17:N18 N50:N51 N14 N13 N31 N40" formula="1" unlockedFormula="1"/>
    <ignoredError sqref="I58 N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2022-11-24T13:44:42Z</cp:lastPrinted>
  <dcterms:created xsi:type="dcterms:W3CDTF">2018-06-04T19:42:19Z</dcterms:created>
  <dcterms:modified xsi:type="dcterms:W3CDTF">2022-12-10T14:08:19Z</dcterms:modified>
</cp:coreProperties>
</file>