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6FBDAB34-E569-415A-95CD-E96D81EC5032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N58" i="9" l="1"/>
  <c r="N34" i="9"/>
  <c r="K34" i="9"/>
  <c r="N73" i="9" l="1"/>
  <c r="N72" i="9"/>
  <c r="I71" i="9"/>
  <c r="I84" i="9" l="1"/>
  <c r="J84" i="9"/>
  <c r="K84" i="9"/>
  <c r="M84" i="9"/>
  <c r="K47" i="9"/>
  <c r="J47" i="9"/>
  <c r="N66" i="9" l="1"/>
  <c r="M56" i="9"/>
  <c r="N60" i="9"/>
  <c r="N71" i="9"/>
  <c r="N35" i="9"/>
  <c r="H34" i="9"/>
  <c r="N59" i="9" l="1"/>
  <c r="J68" i="9"/>
  <c r="K56" i="9"/>
  <c r="H56" i="9"/>
  <c r="N13" i="9"/>
  <c r="H11" i="9"/>
  <c r="N15" i="9"/>
  <c r="H14" i="9"/>
  <c r="N14" i="9" s="1"/>
  <c r="N48" i="9" l="1"/>
  <c r="N47" i="9"/>
  <c r="H74" i="9" l="1"/>
  <c r="N69" i="9"/>
  <c r="H68" i="9"/>
  <c r="H64" i="9"/>
  <c r="H84" i="9" s="1"/>
  <c r="N84" i="9" s="1"/>
  <c r="N67" i="9"/>
  <c r="N63" i="9"/>
  <c r="N62" i="9"/>
  <c r="H61" i="9"/>
  <c r="N61" i="9"/>
  <c r="N57" i="9"/>
  <c r="N55" i="9"/>
  <c r="H54" i="9"/>
  <c r="N54" i="9" s="1"/>
  <c r="N77" i="9" l="1"/>
  <c r="N70" i="9"/>
  <c r="N68" i="9"/>
  <c r="N64" i="9" l="1"/>
  <c r="N65" i="9"/>
  <c r="N22" i="9"/>
  <c r="H21" i="9"/>
  <c r="N21" i="9" s="1"/>
  <c r="N12" i="9"/>
  <c r="N26" i="9" l="1"/>
  <c r="H25" i="9"/>
  <c r="N18" i="9"/>
  <c r="H23" i="9"/>
  <c r="N23" i="9" s="1"/>
  <c r="N24" i="9"/>
  <c r="N25" i="9" l="1"/>
  <c r="H49" i="9" l="1"/>
  <c r="N49" i="9" s="1"/>
  <c r="N50" i="9"/>
  <c r="N83" i="9" l="1"/>
  <c r="N82" i="9" s="1"/>
  <c r="I82" i="9"/>
  <c r="H41" i="9" l="1"/>
  <c r="H44" i="9"/>
  <c r="H79" i="9"/>
  <c r="N81" i="9"/>
  <c r="H51" i="9"/>
  <c r="N19" i="9"/>
  <c r="H16" i="9"/>
  <c r="N11" i="9"/>
  <c r="H8" i="9"/>
  <c r="N44" i="9" l="1"/>
  <c r="N75" i="9" l="1"/>
  <c r="N76" i="9"/>
  <c r="N74" i="9"/>
  <c r="N43" i="9"/>
  <c r="N45" i="9"/>
  <c r="N46" i="9"/>
  <c r="N42" i="9"/>
  <c r="N56" i="9" l="1"/>
  <c r="N51" i="9"/>
  <c r="N10" i="9"/>
  <c r="H27" i="9" l="1"/>
  <c r="H29" i="9" s="1"/>
  <c r="N28" i="9"/>
  <c r="N41" i="9" l="1"/>
  <c r="N20" i="9" l="1"/>
  <c r="N17" i="9"/>
  <c r="N53" i="9"/>
  <c r="N16" i="9" l="1"/>
  <c r="N27" i="9" l="1"/>
  <c r="N79" i="9" l="1"/>
  <c r="N80" i="9"/>
  <c r="N9" i="9" l="1"/>
  <c r="N8" i="9" l="1"/>
  <c r="N29" i="9" l="1"/>
  <c r="O84" i="9" s="1"/>
</calcChain>
</file>

<file path=xl/sharedStrings.xml><?xml version="1.0" encoding="utf-8"?>
<sst xmlns="http://schemas.openxmlformats.org/spreadsheetml/2006/main" count="204" uniqueCount="107">
  <si>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</si>
  <si>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</si>
  <si>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</si>
  <si>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</si>
  <si>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</si>
  <si>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</si>
  <si>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</si>
  <si>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</si>
  <si>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</si>
  <si>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</si>
  <si>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</si>
  <si>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</si>
  <si>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</si>
  <si>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</si>
  <si>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</si>
  <si>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</si>
  <si>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</si>
  <si>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</si>
  <si>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</si>
  <si>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</si>
  <si>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</si>
  <si>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05</t>
  </si>
  <si>
    <t>C x P ADQUISICION DE ACTIVOS NO FINANCIEROS</t>
  </si>
  <si>
    <t>01</t>
  </si>
  <si>
    <t>08</t>
  </si>
  <si>
    <t>080</t>
  </si>
  <si>
    <t>02</t>
  </si>
  <si>
    <t>006</t>
  </si>
  <si>
    <t>INICIATIVAS DE INVERSION - PROYECTOS</t>
  </si>
  <si>
    <t>VARIOS</t>
  </si>
  <si>
    <t>ESTRUCTURA PRESUPUESTARIA MUNICIPAL 2022</t>
  </si>
  <si>
    <t>001</t>
  </si>
  <si>
    <t>SERVICIOS GENERALES</t>
  </si>
  <si>
    <t>13</t>
  </si>
  <si>
    <t>DE OTRAS ENTIDADES PUBLICAS</t>
  </si>
  <si>
    <t>005</t>
  </si>
  <si>
    <t>REG.MULTAS TTO.-NO PAGADAS DE BEN.OTRAS MUN.</t>
  </si>
  <si>
    <t>04</t>
  </si>
  <si>
    <t>MATERIALES DE USO O CONSUMO</t>
  </si>
  <si>
    <t>GASTO EN PERSONAL - PERSONAL A CONTRATA</t>
  </si>
  <si>
    <t>PATENTES MINERAS</t>
  </si>
  <si>
    <t>OTROS</t>
  </si>
  <si>
    <t>003</t>
  </si>
  <si>
    <t>PATENTES COMERCIALES</t>
  </si>
  <si>
    <t>PATENTES Y TASAS POR DERECHOS</t>
  </si>
  <si>
    <t>PERMISOS MUNICIPALES</t>
  </si>
  <si>
    <t>MULTAS LEY DE TRANSITO</t>
  </si>
  <si>
    <t>TRANSF. CORRIENTES - A OTRAS ENTIDADES PUBLICAS</t>
  </si>
  <si>
    <t>A OTRAS ASOCIACIONES</t>
  </si>
  <si>
    <t>PERMISOS Y LICENCIAS</t>
  </si>
  <si>
    <t>REG.DE MULTAS DE TTO.-NO PAGADAS DE BENEFICIO MUNICIPAL</t>
  </si>
  <si>
    <t xml:space="preserve">CUARTA MODIFICACION PRESUPUESTARIA 2022(MILES $)                   </t>
  </si>
  <si>
    <t>GASTO EN PERSONAL - PERSONAL DE PLANTA</t>
  </si>
  <si>
    <t>SERVICIO DE BIENESTAR</t>
  </si>
  <si>
    <t>AGUINALDO DE FIESTAS PATRIAS</t>
  </si>
  <si>
    <t>06</t>
  </si>
  <si>
    <t>MANTENIMIENTO Y REPARACIONES</t>
  </si>
  <si>
    <t>MANTENIMIENTO Y REPARACIONES DE EDIFICACIONES</t>
  </si>
  <si>
    <t>MANTENIMIENTO Y REPARACION MAQ.Y EQUIPOS PROD.</t>
  </si>
  <si>
    <t>090</t>
  </si>
  <si>
    <t>AL FONDO CM-PERMISOS DE CIRCULACION PORTE AÑO VIG.</t>
  </si>
  <si>
    <t>MOBILIARIO  Y OTROS</t>
  </si>
  <si>
    <t>MAQUINAS Y EQUIPOS - OTROS</t>
  </si>
  <si>
    <t>SERV. DE PRODUC. Y DESARROLLO DE EVENTOS</t>
  </si>
  <si>
    <t>011</t>
  </si>
  <si>
    <t>007</t>
  </si>
  <si>
    <t>MATERIALES Y UTILES DE ASEO</t>
  </si>
  <si>
    <t>099</t>
  </si>
  <si>
    <t>A OTRAS ENTIDADES PUBLICAS</t>
  </si>
  <si>
    <t>MULTAS DE BENEFICIO FONDO COMUN MUNICIPAL</t>
  </si>
  <si>
    <t>ARANCEL AL REG. MULTAS DE TRANSITO NO PAGADAS</t>
  </si>
  <si>
    <t>99</t>
  </si>
  <si>
    <t>OTROS ING. CTES. - FONDOS DE TERCEROS</t>
  </si>
  <si>
    <t>OTROS ING. CTES. - OTROS</t>
  </si>
  <si>
    <t>OTROS ING. CTES. - MULTAS Y SANCIONES PECUNIARIAS</t>
  </si>
  <si>
    <t>DEVOL. Y REINTEGROS NO PROVENIENTES DE IMPUESTO</t>
  </si>
  <si>
    <t>07</t>
  </si>
  <si>
    <t>DE BENEFICIO FDO. COMUN</t>
  </si>
  <si>
    <t>PARTICIPACION DEL FDO. COMUN</t>
  </si>
  <si>
    <t>PARTICIPACION ANUAL</t>
  </si>
  <si>
    <t>PASAJES, FLETES Y BODEGAJES</t>
  </si>
  <si>
    <t>11</t>
  </si>
  <si>
    <t>SERVICIOS TECNICOS Y PROFESIONALES</t>
  </si>
  <si>
    <t>ESTUDIOS DE INVESTIGACION</t>
  </si>
  <si>
    <t>12</t>
  </si>
  <si>
    <t>OTROS GASTOS EN BIENES Y SERVICIOS DE CONSUMO</t>
  </si>
  <si>
    <t>PUBLICIDAD Y DIFUSION</t>
  </si>
  <si>
    <t>SERVICIO DE PUBLICIDAD</t>
  </si>
  <si>
    <t>09</t>
  </si>
  <si>
    <t>ARRIENDO DE MAQUINARIAS Y EQUIPOS</t>
  </si>
  <si>
    <t>SERVICIOS INFORMATICOS</t>
  </si>
  <si>
    <t>GASTOS DE REPRESENTACION, PROTOCOLO Y CEREMONIAL</t>
  </si>
  <si>
    <t>A OTRAS MUNICIPALIDADES</t>
  </si>
  <si>
    <t>100</t>
  </si>
  <si>
    <t>ALIMENTOS Y BEBIDAS</t>
  </si>
  <si>
    <t>PARA PERSONAS</t>
  </si>
  <si>
    <t>TRANSFERENCIAS CTES. - DE OTRAS ENTIDADES PUBLICAS</t>
  </si>
  <si>
    <t>SUBDERE</t>
  </si>
  <si>
    <t>MENORES GASTOS</t>
  </si>
  <si>
    <t>SERVICIO DE LA DEUDA</t>
  </si>
  <si>
    <t>DEUDA FLOTANTE</t>
  </si>
  <si>
    <t>TRANSF. CORRIENTES - AL SECTOR PRIVADO</t>
  </si>
  <si>
    <t>004</t>
  </si>
  <si>
    <t>ORGANIZACIONES COMUNITARIAS</t>
  </si>
  <si>
    <t>OTRAS PERSONAS JURIDICAS PRIVADAS</t>
  </si>
  <si>
    <t>SERVICIO DE ASEO - RECOLECCION</t>
  </si>
  <si>
    <t>SERVICIO DE ASEO -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</si>
</sst>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vertical="top" wrapText="1"/>
    </xf>
    <xf numFmtId="167" fontId="4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8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0" fillId="4" borderId="8" xfId="0" applyFont="1" applyFill="1" applyBorder="1" applyAlignment="1">
      <alignment vertical="top" wrapText="1"/>
    </xf>
    <xf numFmtId="0" fontId="0" fillId="7" borderId="8" xfId="0" applyFont="1" applyFill="1" applyBorder="1"/>
    <xf numFmtId="0" fontId="4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3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167" fontId="3" fillId="4" borderId="9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top" wrapText="1"/>
    </xf>
    <xf numFmtId="3" fontId="0" fillId="4" borderId="0" xfId="0" applyNumberFormat="1" applyFill="1"/>
    <xf numFmtId="167" fontId="3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0" fontId="3" fillId="5" borderId="2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10" fillId="4" borderId="10" xfId="0" applyFont="1" applyFill="1" applyBorder="1" applyAlignment="1">
      <alignment vertical="top" wrapText="1"/>
    </xf>
    <xf numFmtId="0" fontId="9" fillId="5" borderId="17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42" fontId="4" fillId="4" borderId="0" xfId="3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textRotation="90" wrapText="1"/>
    </xf>
    <xf numFmtId="167" fontId="4" fillId="4" borderId="13" xfId="2" applyNumberFormat="1" applyFont="1" applyFill="1" applyBorder="1" applyAlignment="1" applyProtection="1">
      <alignment horizontal="right" vertical="center" wrapText="1"/>
      <protection locked="0" hidden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12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6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9"/>
  <sheetViews>
    <sheetView tabSelected="1" topLeftCell="A58" workbookViewId="0">
      <selection activeCell="D67" sqref="D67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6" width="5.6640625" style="6" customWidth="1"/>
    <col min="7" max="7" width="48.5546875" style="6" customWidth="1"/>
    <col min="8" max="8" width="9.5546875" style="6" customWidth="1"/>
    <col min="9" max="9" width="9.6640625" style="6" customWidth="1"/>
    <col min="10" max="10" width="8.6640625" style="6" customWidth="1"/>
    <col min="11" max="11" width="8.5546875" style="6" customWidth="1"/>
    <col min="12" max="12" width="5.109375" style="6" customWidth="1"/>
    <col min="13" max="13" width="9.44140625" style="6" customWidth="1"/>
    <col min="14" max="14" width="11" style="6" customWidth="1"/>
    <col min="15" max="16384" width="11.5546875" style="6"/>
  </cols>
  <sheetData>
    <row r="1" spans="2:14" ht="4.2" customHeight="1" x14ac:dyDescent="0.3"/>
    <row r="2" spans="2:14" ht="15" customHeight="1" x14ac:dyDescent="0.35">
      <c r="B2" s="1"/>
      <c r="C2" s="1"/>
      <c r="D2" s="1"/>
      <c r="E2" s="1"/>
      <c r="F2" s="1"/>
      <c r="G2" s="111" t="s">
        <v>30</v>
      </c>
      <c r="H2" s="111"/>
      <c r="I2" s="111"/>
      <c r="J2" s="111"/>
      <c r="K2" s="111"/>
      <c r="L2" s="1"/>
      <c r="M2" s="1"/>
      <c r="N2" s="1"/>
    </row>
    <row r="3" spans="2:14" ht="13.2" customHeight="1" x14ac:dyDescent="0.35">
      <c r="B3" s="1"/>
      <c r="C3" s="1"/>
      <c r="D3" s="1"/>
      <c r="E3" s="1"/>
      <c r="F3" s="1"/>
      <c r="G3" s="111" t="s">
        <v>17</v>
      </c>
      <c r="H3" s="111"/>
      <c r="I3" s="111"/>
      <c r="J3" s="111"/>
      <c r="K3" s="111"/>
      <c r="L3" s="1"/>
      <c r="M3" s="1"/>
      <c r="N3" s="1"/>
    </row>
    <row r="4" spans="2:14" ht="2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51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" customHeight="1" thickBot="1" x14ac:dyDescent="0.35">
      <c r="B6" s="102" t="s">
        <v>10</v>
      </c>
      <c r="C6" s="104" t="s">
        <v>0</v>
      </c>
      <c r="D6" s="116" t="s">
        <v>1</v>
      </c>
      <c r="E6" s="118" t="s">
        <v>2</v>
      </c>
      <c r="F6" s="68"/>
      <c r="G6" s="114" t="s">
        <v>3</v>
      </c>
      <c r="H6" s="108" t="s">
        <v>4</v>
      </c>
      <c r="I6" s="109"/>
      <c r="J6" s="109"/>
      <c r="K6" s="109"/>
      <c r="L6" s="109"/>
      <c r="M6" s="109"/>
      <c r="N6" s="110"/>
    </row>
    <row r="7" spans="2:14" ht="84.6" customHeight="1" thickBot="1" x14ac:dyDescent="0.35">
      <c r="B7" s="112"/>
      <c r="C7" s="113"/>
      <c r="D7" s="117"/>
      <c r="E7" s="119"/>
      <c r="F7" s="69"/>
      <c r="G7" s="115"/>
      <c r="H7" s="5" t="s">
        <v>5</v>
      </c>
      <c r="I7" s="15" t="s">
        <v>6</v>
      </c>
      <c r="J7" s="5" t="s">
        <v>7</v>
      </c>
      <c r="K7" s="15" t="s">
        <v>9</v>
      </c>
      <c r="L7" s="5" t="s">
        <v>11</v>
      </c>
      <c r="M7" s="15" t="s">
        <v>12</v>
      </c>
      <c r="N7" s="5" t="s">
        <v>15</v>
      </c>
    </row>
    <row r="8" spans="2:14" ht="15" customHeight="1" thickBot="1" x14ac:dyDescent="0.35">
      <c r="B8" s="18" t="s">
        <v>13</v>
      </c>
      <c r="C8" s="17" t="s">
        <v>23</v>
      </c>
      <c r="D8" s="23"/>
      <c r="E8" s="17"/>
      <c r="F8" s="17"/>
      <c r="G8" s="29" t="s">
        <v>44</v>
      </c>
      <c r="H8" s="46">
        <f>SUM(H9:H10)</f>
        <v>8879</v>
      </c>
      <c r="I8" s="47"/>
      <c r="J8" s="46"/>
      <c r="K8" s="47"/>
      <c r="L8" s="46"/>
      <c r="M8" s="47"/>
      <c r="N8" s="46">
        <f>SUM(H8:M8)</f>
        <v>8879</v>
      </c>
    </row>
    <row r="9" spans="2:14" ht="15" customHeight="1" thickBot="1" x14ac:dyDescent="0.35">
      <c r="B9" s="72"/>
      <c r="C9" s="73"/>
      <c r="D9" s="74" t="s">
        <v>31</v>
      </c>
      <c r="E9" s="75" t="s">
        <v>31</v>
      </c>
      <c r="F9" s="70"/>
      <c r="G9" s="45" t="s">
        <v>43</v>
      </c>
      <c r="H9" s="56">
        <v>4770</v>
      </c>
      <c r="I9" s="59"/>
      <c r="J9" s="58"/>
      <c r="K9" s="59"/>
      <c r="L9" s="58"/>
      <c r="M9" s="59"/>
      <c r="N9" s="66">
        <f>SUM(H9)</f>
        <v>4770</v>
      </c>
    </row>
    <row r="10" spans="2:14" ht="15" customHeight="1" thickBot="1" x14ac:dyDescent="0.35">
      <c r="B10" s="25"/>
      <c r="C10" s="19"/>
      <c r="D10" s="26" t="s">
        <v>42</v>
      </c>
      <c r="E10" s="27" t="s">
        <v>20</v>
      </c>
      <c r="F10" s="76" t="s">
        <v>8</v>
      </c>
      <c r="G10" s="28" t="s">
        <v>45</v>
      </c>
      <c r="H10" s="50">
        <v>4109</v>
      </c>
      <c r="I10" s="53"/>
      <c r="J10" s="52"/>
      <c r="K10" s="53"/>
      <c r="L10" s="52"/>
      <c r="M10" s="53"/>
      <c r="N10" s="50">
        <f>SUM(H10)</f>
        <v>4109</v>
      </c>
    </row>
    <row r="11" spans="2:14" ht="15" customHeight="1" thickBot="1" x14ac:dyDescent="0.35">
      <c r="B11" s="18" t="s">
        <v>13</v>
      </c>
      <c r="C11" s="17" t="s">
        <v>26</v>
      </c>
      <c r="D11" s="23"/>
      <c r="E11" s="17"/>
      <c r="F11" s="17"/>
      <c r="G11" s="29" t="s">
        <v>49</v>
      </c>
      <c r="H11" s="46">
        <f>SUM(H12:H13)</f>
        <v>10057</v>
      </c>
      <c r="I11" s="47"/>
      <c r="J11" s="46"/>
      <c r="K11" s="47"/>
      <c r="L11" s="46"/>
      <c r="M11" s="47"/>
      <c r="N11" s="46">
        <f>SUM(H11:M11)</f>
        <v>10057</v>
      </c>
    </row>
    <row r="12" spans="2:14" ht="15" customHeight="1" thickBot="1" x14ac:dyDescent="0.35">
      <c r="B12" s="72"/>
      <c r="C12" s="73"/>
      <c r="D12" s="74" t="s">
        <v>31</v>
      </c>
      <c r="E12" s="75" t="s">
        <v>8</v>
      </c>
      <c r="F12" s="19"/>
      <c r="G12" s="60" t="s">
        <v>77</v>
      </c>
      <c r="H12" s="56">
        <v>9100</v>
      </c>
      <c r="I12" s="59"/>
      <c r="J12" s="58"/>
      <c r="K12" s="59"/>
      <c r="L12" s="58"/>
      <c r="M12" s="59"/>
      <c r="N12" s="50">
        <f>SUM(H12)</f>
        <v>9100</v>
      </c>
    </row>
    <row r="13" spans="2:14" ht="15" customHeight="1" thickBot="1" x14ac:dyDescent="0.35">
      <c r="B13" s="72"/>
      <c r="C13" s="73"/>
      <c r="D13" s="74" t="s">
        <v>20</v>
      </c>
      <c r="E13" s="75"/>
      <c r="F13" s="19"/>
      <c r="G13" s="60" t="s">
        <v>41</v>
      </c>
      <c r="H13" s="56">
        <v>957</v>
      </c>
      <c r="I13" s="59"/>
      <c r="J13" s="58"/>
      <c r="K13" s="59"/>
      <c r="L13" s="58"/>
      <c r="M13" s="59"/>
      <c r="N13" s="50">
        <f>SUM(H13)</f>
        <v>957</v>
      </c>
    </row>
    <row r="14" spans="2:14" ht="15" customHeight="1" thickBot="1" x14ac:dyDescent="0.35">
      <c r="B14" s="18" t="s">
        <v>21</v>
      </c>
      <c r="C14" s="17" t="s">
        <v>13</v>
      </c>
      <c r="D14" s="23"/>
      <c r="E14" s="17"/>
      <c r="F14" s="17"/>
      <c r="G14" s="29" t="s">
        <v>96</v>
      </c>
      <c r="H14" s="46">
        <f>SUM(H15:H15)</f>
        <v>15543</v>
      </c>
      <c r="I14" s="47"/>
      <c r="J14" s="46"/>
      <c r="K14" s="47"/>
      <c r="L14" s="46"/>
      <c r="M14" s="47"/>
      <c r="N14" s="46">
        <f>SUM(H14:M14)</f>
        <v>15543</v>
      </c>
    </row>
    <row r="15" spans="2:14" ht="15" customHeight="1" thickBot="1" x14ac:dyDescent="0.35">
      <c r="B15" s="72"/>
      <c r="C15" s="73"/>
      <c r="D15" s="74" t="s">
        <v>8</v>
      </c>
      <c r="E15" s="75" t="s">
        <v>20</v>
      </c>
      <c r="F15" s="19"/>
      <c r="G15" s="60" t="s">
        <v>97</v>
      </c>
      <c r="H15" s="56">
        <v>15543</v>
      </c>
      <c r="I15" s="59"/>
      <c r="J15" s="58"/>
      <c r="K15" s="59"/>
      <c r="L15" s="58"/>
      <c r="M15" s="59"/>
      <c r="N15" s="50">
        <f>SUM(H15)</f>
        <v>15543</v>
      </c>
    </row>
    <row r="16" spans="2:14" ht="15" customHeight="1" thickBot="1" x14ac:dyDescent="0.35">
      <c r="B16" s="18" t="s">
        <v>24</v>
      </c>
      <c r="C16" s="17" t="s">
        <v>26</v>
      </c>
      <c r="D16" s="23"/>
      <c r="E16" s="17"/>
      <c r="F16" s="17"/>
      <c r="G16" s="29" t="s">
        <v>74</v>
      </c>
      <c r="H16" s="46">
        <f>SUM(H17:H20)</f>
        <v>14073</v>
      </c>
      <c r="I16" s="47"/>
      <c r="J16" s="46"/>
      <c r="K16" s="47"/>
      <c r="L16" s="46"/>
      <c r="M16" s="47"/>
      <c r="N16" s="46">
        <f>SUM(H16:M16)</f>
        <v>14073</v>
      </c>
    </row>
    <row r="17" spans="2:15" ht="15" customHeight="1" thickBot="1" x14ac:dyDescent="0.35">
      <c r="B17" s="25"/>
      <c r="C17" s="19"/>
      <c r="D17" s="26" t="s">
        <v>31</v>
      </c>
      <c r="E17" s="27" t="s">
        <v>31</v>
      </c>
      <c r="F17" s="71"/>
      <c r="G17" s="28" t="s">
        <v>46</v>
      </c>
      <c r="H17" s="50">
        <v>6790</v>
      </c>
      <c r="I17" s="53"/>
      <c r="J17" s="52"/>
      <c r="K17" s="53"/>
      <c r="L17" s="52"/>
      <c r="M17" s="53"/>
      <c r="N17" s="50">
        <f t="shared" ref="N17:N29" si="0">SUM(H17)</f>
        <v>6790</v>
      </c>
    </row>
    <row r="18" spans="2:15" ht="15" customHeight="1" thickBot="1" x14ac:dyDescent="0.35">
      <c r="B18" s="25"/>
      <c r="C18" s="19"/>
      <c r="D18" s="26" t="s">
        <v>8</v>
      </c>
      <c r="E18" s="27" t="s">
        <v>8</v>
      </c>
      <c r="F18" s="19"/>
      <c r="G18" s="45" t="s">
        <v>69</v>
      </c>
      <c r="H18" s="50">
        <v>2161</v>
      </c>
      <c r="I18" s="53"/>
      <c r="J18" s="52"/>
      <c r="K18" s="53"/>
      <c r="L18" s="52"/>
      <c r="M18" s="53"/>
      <c r="N18" s="50">
        <f>SUM(H18)</f>
        <v>2161</v>
      </c>
    </row>
    <row r="19" spans="2:15" ht="15" customHeight="1" thickBot="1" x14ac:dyDescent="0.35">
      <c r="B19" s="25"/>
      <c r="C19" s="19"/>
      <c r="D19" s="26" t="s">
        <v>35</v>
      </c>
      <c r="E19" s="27"/>
      <c r="F19" s="19"/>
      <c r="G19" s="28" t="s">
        <v>50</v>
      </c>
      <c r="H19" s="50">
        <v>558</v>
      </c>
      <c r="I19" s="53"/>
      <c r="J19" s="52"/>
      <c r="K19" s="53"/>
      <c r="L19" s="52"/>
      <c r="M19" s="53"/>
      <c r="N19" s="50">
        <f>SUM(H19)</f>
        <v>558</v>
      </c>
    </row>
    <row r="20" spans="2:15" ht="15" customHeight="1" thickBot="1" x14ac:dyDescent="0.35">
      <c r="B20" s="25"/>
      <c r="C20" s="19"/>
      <c r="D20" s="26" t="s">
        <v>27</v>
      </c>
      <c r="E20" s="19"/>
      <c r="F20" s="19"/>
      <c r="G20" s="28" t="s">
        <v>36</v>
      </c>
      <c r="H20" s="50">
        <v>4564</v>
      </c>
      <c r="I20" s="53"/>
      <c r="J20" s="52"/>
      <c r="K20" s="53"/>
      <c r="L20" s="52"/>
      <c r="M20" s="53"/>
      <c r="N20" s="50">
        <f t="shared" si="0"/>
        <v>4564</v>
      </c>
    </row>
    <row r="21" spans="2:15" ht="15" customHeight="1" thickBot="1" x14ac:dyDescent="0.35">
      <c r="B21" s="18" t="s">
        <v>24</v>
      </c>
      <c r="C21" s="17" t="s">
        <v>13</v>
      </c>
      <c r="D21" s="23"/>
      <c r="E21" s="17"/>
      <c r="F21" s="17"/>
      <c r="G21" s="29" t="s">
        <v>78</v>
      </c>
      <c r="H21" s="46">
        <f>SUM(H22)</f>
        <v>146281</v>
      </c>
      <c r="I21" s="47"/>
      <c r="J21" s="46"/>
      <c r="K21" s="47"/>
      <c r="L21" s="46"/>
      <c r="M21" s="47"/>
      <c r="N21" s="46">
        <f>SUM(H21:M21)</f>
        <v>146281</v>
      </c>
    </row>
    <row r="22" spans="2:15" ht="15" customHeight="1" thickBot="1" x14ac:dyDescent="0.35">
      <c r="B22" s="25"/>
      <c r="C22" s="19"/>
      <c r="D22" s="26" t="s">
        <v>31</v>
      </c>
      <c r="E22" s="27"/>
      <c r="F22" s="71"/>
      <c r="G22" s="24" t="s">
        <v>79</v>
      </c>
      <c r="H22" s="50">
        <v>146281</v>
      </c>
      <c r="I22" s="53"/>
      <c r="J22" s="52"/>
      <c r="K22" s="53"/>
      <c r="L22" s="52"/>
      <c r="M22" s="53"/>
      <c r="N22" s="50">
        <f t="shared" ref="N22" si="1">SUM(H22)</f>
        <v>146281</v>
      </c>
    </row>
    <row r="23" spans="2:15" ht="15" customHeight="1" thickBot="1" x14ac:dyDescent="0.35">
      <c r="B23" s="18" t="s">
        <v>24</v>
      </c>
      <c r="C23" s="17" t="s">
        <v>37</v>
      </c>
      <c r="D23" s="23"/>
      <c r="E23" s="17"/>
      <c r="F23" s="17"/>
      <c r="G23" s="29" t="s">
        <v>72</v>
      </c>
      <c r="H23" s="46">
        <f>SUM(H24)</f>
        <v>174</v>
      </c>
      <c r="I23" s="47"/>
      <c r="J23" s="46"/>
      <c r="K23" s="47"/>
      <c r="L23" s="46"/>
      <c r="M23" s="47"/>
      <c r="N23" s="46">
        <f>SUM(H23:M23)</f>
        <v>174</v>
      </c>
    </row>
    <row r="24" spans="2:15" ht="15" customHeight="1" thickBot="1" x14ac:dyDescent="0.35">
      <c r="B24" s="25"/>
      <c r="C24" s="19"/>
      <c r="D24" s="26" t="s">
        <v>31</v>
      </c>
      <c r="E24" s="27"/>
      <c r="F24" s="71"/>
      <c r="G24" s="24" t="s">
        <v>70</v>
      </c>
      <c r="H24" s="50">
        <v>174</v>
      </c>
      <c r="I24" s="53"/>
      <c r="J24" s="52"/>
      <c r="K24" s="53"/>
      <c r="L24" s="52"/>
      <c r="M24" s="53"/>
      <c r="N24" s="50">
        <f t="shared" ref="N24" si="2">SUM(H24)</f>
        <v>174</v>
      </c>
    </row>
    <row r="25" spans="2:15" ht="15" customHeight="1" thickBot="1" x14ac:dyDescent="0.35">
      <c r="B25" s="18" t="s">
        <v>24</v>
      </c>
      <c r="C25" s="17" t="s">
        <v>71</v>
      </c>
      <c r="D25" s="23"/>
      <c r="E25" s="17"/>
      <c r="F25" s="17"/>
      <c r="G25" s="29" t="s">
        <v>73</v>
      </c>
      <c r="H25" s="46">
        <f>SUM(H26)</f>
        <v>895</v>
      </c>
      <c r="I25" s="47"/>
      <c r="J25" s="46"/>
      <c r="K25" s="47"/>
      <c r="L25" s="46"/>
      <c r="M25" s="47"/>
      <c r="N25" s="46">
        <f>SUM(H25:M25)</f>
        <v>895</v>
      </c>
    </row>
    <row r="26" spans="2:15" ht="15" customHeight="1" thickBot="1" x14ac:dyDescent="0.35">
      <c r="B26" s="25"/>
      <c r="C26" s="19"/>
      <c r="D26" s="26" t="s">
        <v>31</v>
      </c>
      <c r="E26" s="27"/>
      <c r="F26" s="71"/>
      <c r="G26" s="24" t="s">
        <v>75</v>
      </c>
      <c r="H26" s="50">
        <v>895</v>
      </c>
      <c r="I26" s="53"/>
      <c r="J26" s="52"/>
      <c r="K26" s="53"/>
      <c r="L26" s="52"/>
      <c r="M26" s="53"/>
      <c r="N26" s="50">
        <f t="shared" ref="N26" si="3">SUM(H26)</f>
        <v>895</v>
      </c>
    </row>
    <row r="27" spans="2:15" ht="15" customHeight="1" thickBot="1" x14ac:dyDescent="0.35">
      <c r="B27" s="18" t="s">
        <v>33</v>
      </c>
      <c r="C27" s="17" t="s">
        <v>13</v>
      </c>
      <c r="D27" s="23"/>
      <c r="E27" s="17"/>
      <c r="F27" s="17"/>
      <c r="G27" s="81" t="s">
        <v>34</v>
      </c>
      <c r="H27" s="46">
        <f>SUM(H28:H28)</f>
        <v>59999</v>
      </c>
      <c r="I27" s="47"/>
      <c r="J27" s="46"/>
      <c r="K27" s="47"/>
      <c r="L27" s="46"/>
      <c r="M27" s="47"/>
      <c r="N27" s="46">
        <f t="shared" si="0"/>
        <v>59999</v>
      </c>
    </row>
    <row r="28" spans="2:15" ht="15" customHeight="1" thickBot="1" x14ac:dyDescent="0.35">
      <c r="B28" s="25"/>
      <c r="C28" s="19"/>
      <c r="D28" s="26" t="s">
        <v>35</v>
      </c>
      <c r="E28" s="27" t="s">
        <v>31</v>
      </c>
      <c r="F28" s="27"/>
      <c r="G28" s="60" t="s">
        <v>40</v>
      </c>
      <c r="H28" s="50">
        <v>59999</v>
      </c>
      <c r="I28" s="53"/>
      <c r="J28" s="52"/>
      <c r="K28" s="53"/>
      <c r="L28" s="52"/>
      <c r="M28" s="53"/>
      <c r="N28" s="50">
        <f t="shared" si="0"/>
        <v>59999</v>
      </c>
    </row>
    <row r="29" spans="2:15" ht="15" thickBot="1" x14ac:dyDescent="0.35">
      <c r="B29" s="98" t="s">
        <v>18</v>
      </c>
      <c r="C29" s="99"/>
      <c r="D29" s="99"/>
      <c r="E29" s="99"/>
      <c r="F29" s="99"/>
      <c r="G29" s="99"/>
      <c r="H29" s="55">
        <f>SUM(H8+H11+H14+H16+H21+H23+H25+H27)</f>
        <v>255901</v>
      </c>
      <c r="I29" s="55"/>
      <c r="J29" s="55"/>
      <c r="K29" s="55"/>
      <c r="L29" s="55"/>
      <c r="M29" s="55"/>
      <c r="N29" s="55">
        <f t="shared" si="0"/>
        <v>255901</v>
      </c>
      <c r="O29" s="31"/>
    </row>
    <row r="30" spans="2:15" x14ac:dyDescent="0.3">
      <c r="B30" s="43"/>
      <c r="C30" s="43"/>
      <c r="D30" s="43"/>
      <c r="E30" s="43"/>
      <c r="F30" s="43"/>
      <c r="G30" s="43"/>
      <c r="H30" s="94"/>
      <c r="I30" s="94"/>
      <c r="J30" s="94"/>
      <c r="K30" s="94"/>
      <c r="L30" s="94"/>
      <c r="M30" s="94"/>
      <c r="N30" s="94"/>
      <c r="O30" s="31"/>
    </row>
    <row r="31" spans="2:15" ht="21.6" thickBot="1" x14ac:dyDescent="0.45">
      <c r="B31" s="1"/>
      <c r="C31" s="1"/>
      <c r="D31" s="1"/>
      <c r="E31" s="1"/>
      <c r="F31" s="1"/>
      <c r="G31" s="101" t="s">
        <v>98</v>
      </c>
      <c r="H31" s="101"/>
      <c r="I31" s="101"/>
      <c r="J31" s="101"/>
      <c r="K31" s="101"/>
      <c r="L31" s="1"/>
      <c r="M31" s="1"/>
      <c r="N31" s="1"/>
      <c r="O31" s="31"/>
    </row>
    <row r="32" spans="2:15" ht="15" thickBot="1" x14ac:dyDescent="0.35">
      <c r="B32" s="102" t="s">
        <v>10</v>
      </c>
      <c r="C32" s="104" t="s">
        <v>0</v>
      </c>
      <c r="D32" s="104" t="s">
        <v>1</v>
      </c>
      <c r="E32" s="104" t="s">
        <v>19</v>
      </c>
      <c r="F32" s="92"/>
      <c r="G32" s="106" t="s">
        <v>3</v>
      </c>
      <c r="H32" s="108" t="s">
        <v>4</v>
      </c>
      <c r="I32" s="109"/>
      <c r="J32" s="109"/>
      <c r="K32" s="109"/>
      <c r="L32" s="109"/>
      <c r="M32" s="109"/>
      <c r="N32" s="110"/>
      <c r="O32" s="31"/>
    </row>
    <row r="33" spans="2:15" ht="87" customHeight="1" thickBot="1" x14ac:dyDescent="0.35">
      <c r="B33" s="103"/>
      <c r="C33" s="105"/>
      <c r="D33" s="105"/>
      <c r="E33" s="105"/>
      <c r="F33" s="93"/>
      <c r="G33" s="107"/>
      <c r="H33" s="62" t="s">
        <v>5</v>
      </c>
      <c r="I33" s="63" t="s">
        <v>6</v>
      </c>
      <c r="J33" s="62" t="s">
        <v>7</v>
      </c>
      <c r="K33" s="63" t="s">
        <v>9</v>
      </c>
      <c r="L33" s="62" t="s">
        <v>11</v>
      </c>
      <c r="M33" s="63" t="s">
        <v>12</v>
      </c>
      <c r="N33" s="62" t="s">
        <v>15</v>
      </c>
      <c r="O33" s="31"/>
    </row>
    <row r="34" spans="2:15" ht="15" thickBot="1" x14ac:dyDescent="0.35">
      <c r="B34" s="14">
        <v>34</v>
      </c>
      <c r="C34" s="17"/>
      <c r="D34" s="38"/>
      <c r="E34" s="21"/>
      <c r="F34" s="21"/>
      <c r="G34" s="29" t="s">
        <v>99</v>
      </c>
      <c r="H34" s="46">
        <f>SUM(H35:H36)</f>
        <v>4580</v>
      </c>
      <c r="I34" s="47"/>
      <c r="J34" s="46"/>
      <c r="K34" s="47">
        <f>SUM(K35)</f>
        <v>277</v>
      </c>
      <c r="L34" s="46"/>
      <c r="M34" s="47"/>
      <c r="N34" s="46">
        <f>SUM(H34:K34)</f>
        <v>4857</v>
      </c>
      <c r="O34" s="31"/>
    </row>
    <row r="35" spans="2:15" ht="15" thickBot="1" x14ac:dyDescent="0.35">
      <c r="B35" s="95"/>
      <c r="C35" s="27" t="s">
        <v>76</v>
      </c>
      <c r="D35" s="16"/>
      <c r="E35" s="20"/>
      <c r="F35" s="96"/>
      <c r="G35" s="60" t="s">
        <v>100</v>
      </c>
      <c r="H35" s="50">
        <v>4580</v>
      </c>
      <c r="I35" s="51"/>
      <c r="J35" s="50"/>
      <c r="K35" s="51">
        <v>277</v>
      </c>
      <c r="L35" s="50"/>
      <c r="M35" s="51"/>
      <c r="N35" s="50">
        <f>SUM(H35:M35)</f>
        <v>4857</v>
      </c>
      <c r="O35" s="31"/>
    </row>
    <row r="36" spans="2:15" x14ac:dyDescent="0.3">
      <c r="B36" s="43"/>
      <c r="C36" s="43"/>
      <c r="D36" s="43"/>
      <c r="E36" s="43"/>
      <c r="F36" s="43"/>
      <c r="G36" s="43"/>
      <c r="H36" s="94"/>
      <c r="I36" s="94"/>
      <c r="J36" s="94"/>
      <c r="K36" s="94"/>
      <c r="L36" s="94"/>
      <c r="M36" s="94"/>
      <c r="N36" s="94"/>
      <c r="O36" s="31"/>
    </row>
    <row r="37" spans="2:15" ht="17.399999999999999" customHeight="1" x14ac:dyDescent="0.4">
      <c r="B37" s="1"/>
      <c r="C37" s="1"/>
      <c r="D37" s="1"/>
      <c r="E37" s="1"/>
      <c r="F37" s="1"/>
      <c r="G37" s="101" t="s">
        <v>14</v>
      </c>
      <c r="H37" s="101"/>
      <c r="I37" s="101"/>
      <c r="J37" s="101"/>
      <c r="K37" s="101"/>
      <c r="L37" s="1"/>
      <c r="M37" s="1"/>
      <c r="N37" s="1"/>
    </row>
    <row r="38" spans="2:15" ht="3" customHeight="1" thickBot="1" x14ac:dyDescent="0.35">
      <c r="B38" s="2"/>
      <c r="C38" s="2"/>
      <c r="D38" s="2"/>
      <c r="E38" s="2"/>
      <c r="F38" s="2"/>
      <c r="G38" s="13"/>
      <c r="H38" s="2"/>
      <c r="I38" s="3"/>
      <c r="J38" s="4"/>
      <c r="K38" s="2"/>
      <c r="L38" s="2"/>
      <c r="M38" s="2"/>
      <c r="N38" s="2"/>
    </row>
    <row r="39" spans="2:15" ht="15" thickBot="1" x14ac:dyDescent="0.35">
      <c r="B39" s="102" t="s">
        <v>10</v>
      </c>
      <c r="C39" s="104" t="s">
        <v>0</v>
      </c>
      <c r="D39" s="104" t="s">
        <v>1</v>
      </c>
      <c r="E39" s="104" t="s">
        <v>19</v>
      </c>
      <c r="F39" s="68"/>
      <c r="G39" s="106" t="s">
        <v>3</v>
      </c>
      <c r="H39" s="108" t="s">
        <v>4</v>
      </c>
      <c r="I39" s="109"/>
      <c r="J39" s="109"/>
      <c r="K39" s="109"/>
      <c r="L39" s="109"/>
      <c r="M39" s="109"/>
      <c r="N39" s="110"/>
    </row>
    <row r="40" spans="2:15" ht="85.2" customHeight="1" thickBot="1" x14ac:dyDescent="0.35">
      <c r="B40" s="103"/>
      <c r="C40" s="105"/>
      <c r="D40" s="105"/>
      <c r="E40" s="105"/>
      <c r="F40" s="69"/>
      <c r="G40" s="107"/>
      <c r="H40" s="62" t="s">
        <v>5</v>
      </c>
      <c r="I40" s="63" t="s">
        <v>6</v>
      </c>
      <c r="J40" s="62" t="s">
        <v>7</v>
      </c>
      <c r="K40" s="63" t="s">
        <v>9</v>
      </c>
      <c r="L40" s="62" t="s">
        <v>11</v>
      </c>
      <c r="M40" s="63" t="s">
        <v>12</v>
      </c>
      <c r="N40" s="62" t="s">
        <v>15</v>
      </c>
    </row>
    <row r="41" spans="2:15" ht="14.4" customHeight="1" thickBot="1" x14ac:dyDescent="0.35">
      <c r="B41" s="14">
        <v>21</v>
      </c>
      <c r="C41" s="17" t="s">
        <v>23</v>
      </c>
      <c r="D41" s="38"/>
      <c r="E41" s="21"/>
      <c r="F41" s="21"/>
      <c r="G41" s="29" t="s">
        <v>52</v>
      </c>
      <c r="H41" s="46">
        <f>SUM(H42:H43)</f>
        <v>2633</v>
      </c>
      <c r="I41" s="47"/>
      <c r="J41" s="46"/>
      <c r="K41" s="47"/>
      <c r="L41" s="46"/>
      <c r="M41" s="47"/>
      <c r="N41" s="46">
        <f t="shared" ref="N41:N53" si="4">SUM(H41)</f>
        <v>2633</v>
      </c>
    </row>
    <row r="42" spans="2:15" ht="14.4" customHeight="1" thickBot="1" x14ac:dyDescent="0.35">
      <c r="B42" s="37"/>
      <c r="C42" s="19"/>
      <c r="D42" s="64" t="s">
        <v>8</v>
      </c>
      <c r="E42" s="65" t="s">
        <v>31</v>
      </c>
      <c r="F42" s="22"/>
      <c r="G42" s="60" t="s">
        <v>53</v>
      </c>
      <c r="H42" s="50">
        <v>1844</v>
      </c>
      <c r="I42" s="51"/>
      <c r="J42" s="50"/>
      <c r="K42" s="51"/>
      <c r="L42" s="50"/>
      <c r="M42" s="51"/>
      <c r="N42" s="50">
        <f>SUM(H42:M42)</f>
        <v>1844</v>
      </c>
    </row>
    <row r="43" spans="2:15" ht="14.4" customHeight="1" thickBot="1" x14ac:dyDescent="0.35">
      <c r="B43" s="77"/>
      <c r="C43" s="78"/>
      <c r="D43" s="79" t="s">
        <v>35</v>
      </c>
      <c r="E43" s="42" t="s">
        <v>31</v>
      </c>
      <c r="F43" s="42" t="s">
        <v>31</v>
      </c>
      <c r="G43" s="45" t="s">
        <v>54</v>
      </c>
      <c r="H43" s="66">
        <v>789</v>
      </c>
      <c r="I43" s="67"/>
      <c r="J43" s="66"/>
      <c r="K43" s="67"/>
      <c r="L43" s="66"/>
      <c r="M43" s="67"/>
      <c r="N43" s="50">
        <f t="shared" ref="N43:N46" si="5">SUM(H43:M43)</f>
        <v>789</v>
      </c>
      <c r="O43" s="30"/>
    </row>
    <row r="44" spans="2:15" ht="14.4" customHeight="1" thickBot="1" x14ac:dyDescent="0.35">
      <c r="B44" s="14">
        <v>21</v>
      </c>
      <c r="C44" s="17" t="s">
        <v>26</v>
      </c>
      <c r="D44" s="38"/>
      <c r="E44" s="21"/>
      <c r="F44" s="21"/>
      <c r="G44" s="29" t="s">
        <v>39</v>
      </c>
      <c r="H44" s="46">
        <f>SUM(H45:H46)</f>
        <v>1148</v>
      </c>
      <c r="I44" s="47"/>
      <c r="J44" s="46"/>
      <c r="K44" s="47"/>
      <c r="L44" s="46"/>
      <c r="M44" s="47"/>
      <c r="N44" s="46">
        <f t="shared" ref="N44" si="6">SUM(H44)</f>
        <v>1148</v>
      </c>
      <c r="O44" s="30"/>
    </row>
    <row r="45" spans="2:15" ht="14.4" customHeight="1" thickBot="1" x14ac:dyDescent="0.35">
      <c r="B45" s="77"/>
      <c r="C45" s="78"/>
      <c r="D45" s="64" t="s">
        <v>8</v>
      </c>
      <c r="E45" s="65" t="s">
        <v>31</v>
      </c>
      <c r="F45" s="16"/>
      <c r="G45" s="60" t="s">
        <v>53</v>
      </c>
      <c r="H45" s="66">
        <v>960</v>
      </c>
      <c r="I45" s="67"/>
      <c r="J45" s="66"/>
      <c r="K45" s="67"/>
      <c r="L45" s="66"/>
      <c r="M45" s="67"/>
      <c r="N45" s="50">
        <f t="shared" si="5"/>
        <v>960</v>
      </c>
      <c r="O45" s="30"/>
    </row>
    <row r="46" spans="2:15" ht="14.4" customHeight="1" thickBot="1" x14ac:dyDescent="0.35">
      <c r="B46" s="37"/>
      <c r="C46" s="19"/>
      <c r="D46" s="16" t="s">
        <v>35</v>
      </c>
      <c r="E46" s="20" t="s">
        <v>31</v>
      </c>
      <c r="F46" s="16" t="s">
        <v>31</v>
      </c>
      <c r="G46" s="45" t="s">
        <v>54</v>
      </c>
      <c r="H46" s="50">
        <v>188</v>
      </c>
      <c r="I46" s="51"/>
      <c r="J46" s="50"/>
      <c r="K46" s="51"/>
      <c r="L46" s="50"/>
      <c r="M46" s="51"/>
      <c r="N46" s="50">
        <f t="shared" si="5"/>
        <v>188</v>
      </c>
      <c r="O46" s="30"/>
    </row>
    <row r="47" spans="2:15" ht="14.4" customHeight="1" thickBot="1" x14ac:dyDescent="0.35">
      <c r="B47" s="14">
        <v>22</v>
      </c>
      <c r="C47" s="17" t="s">
        <v>23</v>
      </c>
      <c r="D47" s="38"/>
      <c r="E47" s="21"/>
      <c r="F47" s="21"/>
      <c r="G47" s="29" t="s">
        <v>94</v>
      </c>
      <c r="H47" s="46"/>
      <c r="I47" s="47"/>
      <c r="J47" s="46">
        <f>SUM(J48)</f>
        <v>10000</v>
      </c>
      <c r="K47" s="47">
        <f>SUM(K48)</f>
        <v>20000</v>
      </c>
      <c r="L47" s="46"/>
      <c r="M47" s="47"/>
      <c r="N47" s="46">
        <f>SUM(H47:M47)</f>
        <v>30000</v>
      </c>
      <c r="O47" s="30"/>
    </row>
    <row r="48" spans="2:15" ht="14.4" customHeight="1" thickBot="1" x14ac:dyDescent="0.35">
      <c r="B48" s="39"/>
      <c r="C48" s="40"/>
      <c r="D48" s="41" t="s">
        <v>31</v>
      </c>
      <c r="E48" s="42"/>
      <c r="F48" s="20"/>
      <c r="G48" s="28" t="s">
        <v>95</v>
      </c>
      <c r="H48" s="56"/>
      <c r="I48" s="57"/>
      <c r="J48" s="56">
        <v>10000</v>
      </c>
      <c r="K48" s="57">
        <v>20000</v>
      </c>
      <c r="L48" s="58"/>
      <c r="M48" s="57"/>
      <c r="N48" s="56">
        <f>SUM(H48:M48)</f>
        <v>30000</v>
      </c>
      <c r="O48" s="30"/>
    </row>
    <row r="49" spans="2:16" ht="14.4" customHeight="1" thickBot="1" x14ac:dyDescent="0.35">
      <c r="B49" s="14">
        <v>22</v>
      </c>
      <c r="C49" s="17" t="s">
        <v>37</v>
      </c>
      <c r="D49" s="38"/>
      <c r="E49" s="21"/>
      <c r="F49" s="21"/>
      <c r="G49" s="29" t="s">
        <v>38</v>
      </c>
      <c r="H49" s="46">
        <f>SUM(H50)</f>
        <v>3000</v>
      </c>
      <c r="I49" s="47"/>
      <c r="J49" s="46"/>
      <c r="K49" s="47"/>
      <c r="L49" s="46"/>
      <c r="M49" s="47"/>
      <c r="N49" s="46">
        <f>SUM(H49:M49)</f>
        <v>3000</v>
      </c>
      <c r="O49" s="30"/>
    </row>
    <row r="50" spans="2:16" ht="14.4" customHeight="1" thickBot="1" x14ac:dyDescent="0.35">
      <c r="B50" s="39"/>
      <c r="C50" s="40"/>
      <c r="D50" s="41" t="s">
        <v>65</v>
      </c>
      <c r="E50" s="42"/>
      <c r="F50" s="20"/>
      <c r="G50" s="28" t="s">
        <v>66</v>
      </c>
      <c r="H50" s="56">
        <v>3000</v>
      </c>
      <c r="I50" s="57"/>
      <c r="J50" s="56"/>
      <c r="K50" s="57"/>
      <c r="L50" s="58"/>
      <c r="M50" s="57"/>
      <c r="N50" s="56">
        <f>SUM(H50:M50)</f>
        <v>3000</v>
      </c>
      <c r="O50" s="30"/>
    </row>
    <row r="51" spans="2:16" ht="14.4" customHeight="1" thickBot="1" x14ac:dyDescent="0.35">
      <c r="B51" s="14">
        <v>22</v>
      </c>
      <c r="C51" s="17" t="s">
        <v>55</v>
      </c>
      <c r="D51" s="38"/>
      <c r="E51" s="21"/>
      <c r="F51" s="21"/>
      <c r="G51" s="29" t="s">
        <v>56</v>
      </c>
      <c r="H51" s="46">
        <f>SUM(H52:H53)</f>
        <v>7500</v>
      </c>
      <c r="I51" s="47"/>
      <c r="J51" s="46"/>
      <c r="K51" s="47"/>
      <c r="L51" s="46"/>
      <c r="M51" s="47"/>
      <c r="N51" s="46">
        <f>SUM(H51:M51)</f>
        <v>7500</v>
      </c>
    </row>
    <row r="52" spans="2:16" ht="14.4" customHeight="1" thickBot="1" x14ac:dyDescent="0.35">
      <c r="B52" s="39"/>
      <c r="C52" s="40"/>
      <c r="D52" s="41" t="s">
        <v>31</v>
      </c>
      <c r="E52" s="42"/>
      <c r="F52" s="20"/>
      <c r="G52" s="28" t="s">
        <v>57</v>
      </c>
      <c r="H52" s="56">
        <v>6000</v>
      </c>
      <c r="I52" s="57"/>
      <c r="J52" s="56"/>
      <c r="K52" s="57"/>
      <c r="L52" s="58"/>
      <c r="M52" s="57"/>
      <c r="N52" s="56">
        <v>6000</v>
      </c>
    </row>
    <row r="53" spans="2:16" ht="13.95" customHeight="1" thickBot="1" x14ac:dyDescent="0.35">
      <c r="B53" s="39"/>
      <c r="C53" s="40"/>
      <c r="D53" s="41" t="s">
        <v>35</v>
      </c>
      <c r="E53" s="42"/>
      <c r="F53" s="64"/>
      <c r="G53" s="28" t="s">
        <v>58</v>
      </c>
      <c r="H53" s="56">
        <v>1500</v>
      </c>
      <c r="I53" s="57"/>
      <c r="J53" s="58"/>
      <c r="K53" s="59"/>
      <c r="L53" s="58"/>
      <c r="M53" s="59"/>
      <c r="N53" s="56">
        <f t="shared" si="4"/>
        <v>1500</v>
      </c>
      <c r="P53" s="30"/>
    </row>
    <row r="54" spans="2:16" ht="13.95" customHeight="1" thickBot="1" x14ac:dyDescent="0.35">
      <c r="B54" s="14">
        <v>22</v>
      </c>
      <c r="C54" s="17" t="s">
        <v>76</v>
      </c>
      <c r="D54" s="38"/>
      <c r="E54" s="21"/>
      <c r="F54" s="21"/>
      <c r="G54" s="29" t="s">
        <v>86</v>
      </c>
      <c r="H54" s="46">
        <f>SUM(H55:H55)</f>
        <v>6000</v>
      </c>
      <c r="I54" s="47"/>
      <c r="J54" s="46"/>
      <c r="K54" s="47"/>
      <c r="L54" s="46"/>
      <c r="M54" s="47"/>
      <c r="N54" s="46">
        <f>SUM(H54:M54)</f>
        <v>6000</v>
      </c>
      <c r="P54" s="30"/>
    </row>
    <row r="55" spans="2:16" ht="13.95" customHeight="1" thickBot="1" x14ac:dyDescent="0.35">
      <c r="B55" s="39"/>
      <c r="C55" s="40"/>
      <c r="D55" s="41" t="s">
        <v>31</v>
      </c>
      <c r="E55" s="42"/>
      <c r="F55" s="20"/>
      <c r="G55" s="28" t="s">
        <v>87</v>
      </c>
      <c r="H55" s="56">
        <v>6000</v>
      </c>
      <c r="I55" s="57"/>
      <c r="J55" s="56"/>
      <c r="K55" s="57"/>
      <c r="L55" s="58"/>
      <c r="M55" s="57"/>
      <c r="N55" s="56">
        <f>SUM(H55)</f>
        <v>6000</v>
      </c>
      <c r="P55" s="30"/>
    </row>
    <row r="56" spans="2:16" ht="13.95" customHeight="1" thickBot="1" x14ac:dyDescent="0.35">
      <c r="B56" s="33">
        <v>22</v>
      </c>
      <c r="C56" s="34" t="s">
        <v>24</v>
      </c>
      <c r="D56" s="84"/>
      <c r="E56" s="36"/>
      <c r="F56" s="36"/>
      <c r="G56" s="85" t="s">
        <v>32</v>
      </c>
      <c r="H56" s="48">
        <f>SUM(H57:H60)</f>
        <v>21000</v>
      </c>
      <c r="I56" s="49"/>
      <c r="J56" s="48"/>
      <c r="K56" s="49">
        <f>SUM(K59)</f>
        <v>1557</v>
      </c>
      <c r="L56" s="48"/>
      <c r="M56" s="49">
        <f>SUM(M60)</f>
        <v>22500</v>
      </c>
      <c r="N56" s="48">
        <f>SUM(H56:M56)</f>
        <v>45057</v>
      </c>
    </row>
    <row r="57" spans="2:16" ht="13.95" customHeight="1" thickBot="1" x14ac:dyDescent="0.35">
      <c r="B57" s="37"/>
      <c r="C57" s="19"/>
      <c r="D57" s="41" t="s">
        <v>31</v>
      </c>
      <c r="E57" s="20" t="s">
        <v>31</v>
      </c>
      <c r="F57" s="32"/>
      <c r="G57" s="60" t="s">
        <v>105</v>
      </c>
      <c r="H57" s="51">
        <v>8000</v>
      </c>
      <c r="I57" s="52"/>
      <c r="J57" s="53"/>
      <c r="K57" s="52"/>
      <c r="L57" s="53"/>
      <c r="M57" s="52"/>
      <c r="N57" s="50">
        <f>SUM(H57)</f>
        <v>8000</v>
      </c>
    </row>
    <row r="58" spans="2:16" ht="13.95" customHeight="1" thickBot="1" x14ac:dyDescent="0.35">
      <c r="B58" s="86"/>
      <c r="C58" s="44"/>
      <c r="D58" s="20" t="s">
        <v>31</v>
      </c>
      <c r="E58" s="41" t="s">
        <v>35</v>
      </c>
      <c r="F58" s="22"/>
      <c r="G58" s="60" t="s">
        <v>106</v>
      </c>
      <c r="H58" s="83">
        <v>7000</v>
      </c>
      <c r="I58" s="52"/>
      <c r="J58" s="97"/>
      <c r="K58" s="52"/>
      <c r="L58" s="97"/>
      <c r="M58" s="52"/>
      <c r="N58" s="54">
        <f>SUM(H58)</f>
        <v>7000</v>
      </c>
    </row>
    <row r="59" spans="2:16" ht="13.95" customHeight="1" thickBot="1" x14ac:dyDescent="0.35">
      <c r="B59" s="86"/>
      <c r="C59" s="44"/>
      <c r="D59" s="20" t="s">
        <v>65</v>
      </c>
      <c r="E59" s="22"/>
      <c r="F59" s="87"/>
      <c r="G59" s="88" t="s">
        <v>80</v>
      </c>
      <c r="H59" s="54">
        <v>6000</v>
      </c>
      <c r="I59" s="83"/>
      <c r="J59" s="54"/>
      <c r="K59" s="83">
        <v>1557</v>
      </c>
      <c r="L59" s="54"/>
      <c r="M59" s="83"/>
      <c r="N59" s="54">
        <f>SUM(H59:K59)</f>
        <v>7557</v>
      </c>
    </row>
    <row r="60" spans="2:16" ht="13.95" customHeight="1" thickBot="1" x14ac:dyDescent="0.35">
      <c r="B60" s="77"/>
      <c r="C60" s="78"/>
      <c r="D60" s="41" t="s">
        <v>64</v>
      </c>
      <c r="E60" s="90"/>
      <c r="F60" s="91"/>
      <c r="G60" s="28" t="s">
        <v>63</v>
      </c>
      <c r="H60" s="66"/>
      <c r="I60" s="67"/>
      <c r="J60" s="66"/>
      <c r="K60" s="67"/>
      <c r="L60" s="66"/>
      <c r="M60" s="67">
        <v>22500</v>
      </c>
      <c r="N60" s="66">
        <f>SUM(M60)</f>
        <v>22500</v>
      </c>
    </row>
    <row r="61" spans="2:16" ht="13.95" customHeight="1" thickBot="1" x14ac:dyDescent="0.35">
      <c r="B61" s="33">
        <v>22</v>
      </c>
      <c r="C61" s="34" t="s">
        <v>88</v>
      </c>
      <c r="D61" s="84"/>
      <c r="E61" s="36"/>
      <c r="F61" s="36"/>
      <c r="G61" s="85" t="s">
        <v>32</v>
      </c>
      <c r="H61" s="48">
        <f>SUM(H62:H63)</f>
        <v>13557</v>
      </c>
      <c r="I61" s="49"/>
      <c r="J61" s="48"/>
      <c r="K61" s="49"/>
      <c r="L61" s="48"/>
      <c r="M61" s="49"/>
      <c r="N61" s="48">
        <f>SUM(H61:M61)</f>
        <v>13557</v>
      </c>
    </row>
    <row r="62" spans="2:16" ht="13.95" customHeight="1" thickBot="1" x14ac:dyDescent="0.35">
      <c r="B62" s="37"/>
      <c r="C62" s="19"/>
      <c r="D62" s="16" t="s">
        <v>35</v>
      </c>
      <c r="E62" s="22"/>
      <c r="F62" s="32"/>
      <c r="G62" s="28" t="s">
        <v>89</v>
      </c>
      <c r="H62" s="50">
        <v>10000</v>
      </c>
      <c r="I62" s="51"/>
      <c r="J62" s="50"/>
      <c r="K62" s="51"/>
      <c r="L62" s="50"/>
      <c r="M62" s="51"/>
      <c r="N62" s="50">
        <f>SUM(H62)</f>
        <v>10000</v>
      </c>
    </row>
    <row r="63" spans="2:16" ht="13.95" customHeight="1" thickBot="1" x14ac:dyDescent="0.35">
      <c r="B63" s="37"/>
      <c r="C63" s="19"/>
      <c r="D63" s="16" t="s">
        <v>20</v>
      </c>
      <c r="E63" s="22"/>
      <c r="F63" s="32"/>
      <c r="G63" s="28" t="s">
        <v>41</v>
      </c>
      <c r="H63" s="50">
        <v>3557</v>
      </c>
      <c r="I63" s="51"/>
      <c r="J63" s="50"/>
      <c r="K63" s="51"/>
      <c r="L63" s="50"/>
      <c r="M63" s="51"/>
      <c r="N63" s="50">
        <f>SUM(H63)</f>
        <v>3557</v>
      </c>
    </row>
    <row r="64" spans="2:16" ht="13.95" customHeight="1" thickBot="1" x14ac:dyDescent="0.35">
      <c r="B64" s="14">
        <v>22</v>
      </c>
      <c r="C64" s="17" t="s">
        <v>81</v>
      </c>
      <c r="D64" s="38"/>
      <c r="E64" s="21"/>
      <c r="F64" s="21"/>
      <c r="G64" s="29" t="s">
        <v>82</v>
      </c>
      <c r="H64" s="46">
        <f>SUM(H65:H67)</f>
        <v>12300</v>
      </c>
      <c r="I64" s="47"/>
      <c r="J64" s="46"/>
      <c r="K64" s="47"/>
      <c r="L64" s="46"/>
      <c r="M64" s="47"/>
      <c r="N64" s="46">
        <f>SUM(H64:M64)</f>
        <v>12300</v>
      </c>
    </row>
    <row r="65" spans="2:14" ht="13.95" customHeight="1" thickBot="1" x14ac:dyDescent="0.35">
      <c r="B65" s="37"/>
      <c r="C65" s="19"/>
      <c r="D65" s="20" t="s">
        <v>31</v>
      </c>
      <c r="E65" s="22"/>
      <c r="F65" s="32"/>
      <c r="G65" s="60" t="s">
        <v>83</v>
      </c>
      <c r="H65" s="50">
        <v>10000</v>
      </c>
      <c r="I65" s="51"/>
      <c r="J65" s="50"/>
      <c r="K65" s="51"/>
      <c r="L65" s="50"/>
      <c r="M65" s="51"/>
      <c r="N65" s="50">
        <f>SUM(H65)</f>
        <v>10000</v>
      </c>
    </row>
    <row r="66" spans="2:14" ht="13.95" customHeight="1" thickBot="1" x14ac:dyDescent="0.35">
      <c r="B66" s="37"/>
      <c r="C66" s="19"/>
      <c r="D66" s="16" t="s">
        <v>42</v>
      </c>
      <c r="E66" s="22"/>
      <c r="F66" s="32"/>
      <c r="G66" s="60" t="s">
        <v>90</v>
      </c>
      <c r="H66" s="50">
        <v>2000</v>
      </c>
      <c r="I66" s="51"/>
      <c r="J66" s="50"/>
      <c r="K66" s="51"/>
      <c r="L66" s="50"/>
      <c r="M66" s="51"/>
      <c r="N66" s="50">
        <f>SUM(H66)</f>
        <v>2000</v>
      </c>
    </row>
    <row r="67" spans="2:14" ht="13.95" customHeight="1" thickBot="1" x14ac:dyDescent="0.35">
      <c r="B67" s="37"/>
      <c r="C67" s="19"/>
      <c r="D67" s="16" t="s">
        <v>20</v>
      </c>
      <c r="E67" s="22"/>
      <c r="F67" s="32"/>
      <c r="G67" s="28" t="s">
        <v>41</v>
      </c>
      <c r="H67" s="50">
        <v>300</v>
      </c>
      <c r="I67" s="51"/>
      <c r="J67" s="50"/>
      <c r="K67" s="51"/>
      <c r="L67" s="50"/>
      <c r="M67" s="51"/>
      <c r="N67" s="50">
        <f>SUM(H67)</f>
        <v>300</v>
      </c>
    </row>
    <row r="68" spans="2:14" ht="13.95" customHeight="1" thickBot="1" x14ac:dyDescent="0.35">
      <c r="B68" s="14">
        <v>22</v>
      </c>
      <c r="C68" s="17" t="s">
        <v>84</v>
      </c>
      <c r="D68" s="38"/>
      <c r="E68" s="21"/>
      <c r="F68" s="21"/>
      <c r="G68" s="89" t="s">
        <v>85</v>
      </c>
      <c r="H68" s="46">
        <f>SUM(H69:H70)</f>
        <v>13000</v>
      </c>
      <c r="I68" s="47"/>
      <c r="J68" s="46">
        <f>SUM(J70)</f>
        <v>1000</v>
      </c>
      <c r="K68" s="47"/>
      <c r="L68" s="46"/>
      <c r="M68" s="47"/>
      <c r="N68" s="46">
        <f>SUM(H68:M68)</f>
        <v>14000</v>
      </c>
    </row>
    <row r="69" spans="2:14" ht="13.95" customHeight="1" thickBot="1" x14ac:dyDescent="0.35">
      <c r="B69" s="37"/>
      <c r="C69" s="19"/>
      <c r="D69" s="16" t="s">
        <v>42</v>
      </c>
      <c r="E69" s="22"/>
      <c r="F69" s="32"/>
      <c r="G69" s="28" t="s">
        <v>91</v>
      </c>
      <c r="H69" s="50">
        <v>12000</v>
      </c>
      <c r="I69" s="53"/>
      <c r="J69" s="52"/>
      <c r="K69" s="53"/>
      <c r="L69" s="52"/>
      <c r="M69" s="53"/>
      <c r="N69" s="50">
        <f>SUM(H69)</f>
        <v>12000</v>
      </c>
    </row>
    <row r="70" spans="2:14" ht="13.95" customHeight="1" thickBot="1" x14ac:dyDescent="0.35">
      <c r="B70" s="37"/>
      <c r="C70" s="19"/>
      <c r="D70" s="20" t="s">
        <v>20</v>
      </c>
      <c r="E70" s="22"/>
      <c r="F70" s="32"/>
      <c r="G70" s="60" t="s">
        <v>41</v>
      </c>
      <c r="H70" s="50">
        <v>1000</v>
      </c>
      <c r="I70" s="51"/>
      <c r="J70" s="50">
        <v>1000</v>
      </c>
      <c r="K70" s="51"/>
      <c r="L70" s="50"/>
      <c r="M70" s="51"/>
      <c r="N70" s="50">
        <f>SUM(H70)</f>
        <v>1000</v>
      </c>
    </row>
    <row r="71" spans="2:14" ht="13.95" customHeight="1" thickBot="1" x14ac:dyDescent="0.35">
      <c r="B71" s="14">
        <v>24</v>
      </c>
      <c r="C71" s="17" t="s">
        <v>23</v>
      </c>
      <c r="D71" s="38"/>
      <c r="E71" s="21"/>
      <c r="F71" s="21"/>
      <c r="G71" s="29" t="s">
        <v>101</v>
      </c>
      <c r="H71" s="46"/>
      <c r="I71" s="47">
        <f>SUM(I72:I73)</f>
        <v>15000</v>
      </c>
      <c r="J71" s="46"/>
      <c r="K71" s="47"/>
      <c r="L71" s="46"/>
      <c r="M71" s="47"/>
      <c r="N71" s="46">
        <f>SUM(H71:M71)</f>
        <v>15000</v>
      </c>
    </row>
    <row r="72" spans="2:14" ht="13.95" customHeight="1" thickBot="1" x14ac:dyDescent="0.35">
      <c r="B72" s="37"/>
      <c r="C72" s="19"/>
      <c r="D72" s="16" t="s">
        <v>102</v>
      </c>
      <c r="E72" s="22"/>
      <c r="F72" s="32"/>
      <c r="G72" s="28" t="s">
        <v>103</v>
      </c>
      <c r="H72" s="50"/>
      <c r="I72" s="51">
        <v>10000</v>
      </c>
      <c r="J72" s="52"/>
      <c r="K72" s="53"/>
      <c r="L72" s="52"/>
      <c r="M72" s="53"/>
      <c r="N72" s="50">
        <f>SUM(I72)</f>
        <v>10000</v>
      </c>
    </row>
    <row r="73" spans="2:14" ht="13.95" customHeight="1" thickBot="1" x14ac:dyDescent="0.35">
      <c r="B73" s="37"/>
      <c r="C73" s="19"/>
      <c r="D73" s="20" t="s">
        <v>35</v>
      </c>
      <c r="E73" s="22"/>
      <c r="F73" s="32"/>
      <c r="G73" s="60" t="s">
        <v>104</v>
      </c>
      <c r="H73" s="50"/>
      <c r="I73" s="51">
        <v>5000</v>
      </c>
      <c r="J73" s="50"/>
      <c r="K73" s="51"/>
      <c r="L73" s="50"/>
      <c r="M73" s="51"/>
      <c r="N73" s="50">
        <f>SUM(I73)</f>
        <v>5000</v>
      </c>
    </row>
    <row r="74" spans="2:14" ht="13.95" customHeight="1" thickBot="1" x14ac:dyDescent="0.35">
      <c r="B74" s="14">
        <v>24</v>
      </c>
      <c r="C74" s="17" t="s">
        <v>13</v>
      </c>
      <c r="D74" s="38"/>
      <c r="E74" s="21"/>
      <c r="F74" s="21"/>
      <c r="G74" s="29" t="s">
        <v>47</v>
      </c>
      <c r="H74" s="46">
        <f>SUM(H75:H78)</f>
        <v>42564</v>
      </c>
      <c r="I74" s="47"/>
      <c r="J74" s="46"/>
      <c r="K74" s="47"/>
      <c r="L74" s="46"/>
      <c r="M74" s="47"/>
      <c r="N74" s="46">
        <f>SUM(H74)</f>
        <v>42564</v>
      </c>
    </row>
    <row r="75" spans="2:14" ht="13.95" customHeight="1" thickBot="1" x14ac:dyDescent="0.35">
      <c r="B75" s="39"/>
      <c r="C75" s="40"/>
      <c r="D75" s="41" t="s">
        <v>25</v>
      </c>
      <c r="E75" s="42" t="s">
        <v>8</v>
      </c>
      <c r="F75" s="64"/>
      <c r="G75" s="28" t="s">
        <v>48</v>
      </c>
      <c r="H75" s="56">
        <v>200</v>
      </c>
      <c r="I75" s="57"/>
      <c r="J75" s="58"/>
      <c r="K75" s="59"/>
      <c r="L75" s="58"/>
      <c r="M75" s="59"/>
      <c r="N75" s="50">
        <f t="shared" ref="N75:N76" si="7">SUM(H75)</f>
        <v>200</v>
      </c>
    </row>
    <row r="76" spans="2:14" ht="13.95" customHeight="1" thickBot="1" x14ac:dyDescent="0.35">
      <c r="B76" s="39"/>
      <c r="C76" s="40"/>
      <c r="D76" s="41" t="s">
        <v>59</v>
      </c>
      <c r="E76" s="42" t="s">
        <v>31</v>
      </c>
      <c r="F76" s="20"/>
      <c r="G76" s="45" t="s">
        <v>60</v>
      </c>
      <c r="H76" s="56">
        <v>40000</v>
      </c>
      <c r="I76" s="57"/>
      <c r="J76" s="58"/>
      <c r="K76" s="59"/>
      <c r="L76" s="58"/>
      <c r="M76" s="59"/>
      <c r="N76" s="50">
        <f t="shared" si="7"/>
        <v>40000</v>
      </c>
    </row>
    <row r="77" spans="2:14" ht="13.95" customHeight="1" thickBot="1" x14ac:dyDescent="0.35">
      <c r="B77" s="39"/>
      <c r="C77" s="40"/>
      <c r="D77" s="41" t="s">
        <v>67</v>
      </c>
      <c r="E77" s="42"/>
      <c r="F77" s="42"/>
      <c r="G77" s="28" t="s">
        <v>68</v>
      </c>
      <c r="H77" s="56">
        <v>1000</v>
      </c>
      <c r="I77" s="57"/>
      <c r="J77" s="58"/>
      <c r="K77" s="59"/>
      <c r="L77" s="58"/>
      <c r="M77" s="59"/>
      <c r="N77" s="56">
        <f>SUM(H77)</f>
        <v>1000</v>
      </c>
    </row>
    <row r="78" spans="2:14" ht="13.95" customHeight="1" thickBot="1" x14ac:dyDescent="0.35">
      <c r="B78" s="39"/>
      <c r="C78" s="40"/>
      <c r="D78" s="41" t="s">
        <v>93</v>
      </c>
      <c r="E78" s="42"/>
      <c r="F78" s="42"/>
      <c r="G78" s="24" t="s">
        <v>92</v>
      </c>
      <c r="H78" s="56">
        <v>1364</v>
      </c>
      <c r="I78" s="57"/>
      <c r="J78" s="58"/>
      <c r="K78" s="59"/>
      <c r="L78" s="58"/>
      <c r="M78" s="59"/>
      <c r="N78" s="56">
        <v>1500</v>
      </c>
    </row>
    <row r="79" spans="2:14" ht="14.4" customHeight="1" thickBot="1" x14ac:dyDescent="0.35">
      <c r="B79" s="33">
        <v>29</v>
      </c>
      <c r="C79" s="34"/>
      <c r="D79" s="35"/>
      <c r="E79" s="36"/>
      <c r="F79" s="36"/>
      <c r="G79" s="29" t="s">
        <v>22</v>
      </c>
      <c r="H79" s="48">
        <f>SUM(H80:H81)</f>
        <v>8000</v>
      </c>
      <c r="I79" s="49"/>
      <c r="J79" s="48"/>
      <c r="K79" s="49"/>
      <c r="L79" s="48"/>
      <c r="M79" s="49"/>
      <c r="N79" s="48">
        <f t="shared" ref="N79" si="8">SUM(H79:M79)</f>
        <v>8000</v>
      </c>
    </row>
    <row r="80" spans="2:14" ht="14.4" customHeight="1" thickBot="1" x14ac:dyDescent="0.35">
      <c r="B80" s="37"/>
      <c r="C80" s="19" t="s">
        <v>37</v>
      </c>
      <c r="D80" s="16"/>
      <c r="E80" s="22"/>
      <c r="F80" s="22"/>
      <c r="G80" s="61" t="s">
        <v>61</v>
      </c>
      <c r="H80" s="50">
        <v>5000</v>
      </c>
      <c r="I80" s="53"/>
      <c r="J80" s="52"/>
      <c r="K80" s="53"/>
      <c r="L80" s="52"/>
      <c r="M80" s="53"/>
      <c r="N80" s="50">
        <f>SUM(H80)</f>
        <v>5000</v>
      </c>
    </row>
    <row r="81" spans="2:16" ht="14.4" customHeight="1" thickBot="1" x14ac:dyDescent="0.35">
      <c r="B81" s="37"/>
      <c r="C81" s="19" t="s">
        <v>21</v>
      </c>
      <c r="D81" s="20" t="s">
        <v>20</v>
      </c>
      <c r="E81" s="20"/>
      <c r="F81" s="80"/>
      <c r="G81" s="28" t="s">
        <v>62</v>
      </c>
      <c r="H81" s="50">
        <v>3000</v>
      </c>
      <c r="I81" s="50"/>
      <c r="J81" s="52"/>
      <c r="K81" s="53"/>
      <c r="L81" s="52"/>
      <c r="M81" s="53"/>
      <c r="N81" s="50">
        <f>SUM(H81)</f>
        <v>3000</v>
      </c>
    </row>
    <row r="82" spans="2:16" ht="14.4" customHeight="1" thickBot="1" x14ac:dyDescent="0.35">
      <c r="B82" s="33">
        <v>31</v>
      </c>
      <c r="C82" s="34" t="s">
        <v>26</v>
      </c>
      <c r="D82" s="35"/>
      <c r="E82" s="36"/>
      <c r="F82" s="36"/>
      <c r="G82" s="29" t="s">
        <v>28</v>
      </c>
      <c r="H82" s="48"/>
      <c r="I82" s="48">
        <f>SUM(I83:I83)</f>
        <v>59999</v>
      </c>
      <c r="J82" s="48"/>
      <c r="K82" s="49"/>
      <c r="L82" s="48"/>
      <c r="M82" s="49"/>
      <c r="N82" s="48">
        <f>SUM(N83:N83)</f>
        <v>59999</v>
      </c>
      <c r="O82" s="30"/>
      <c r="P82" s="30"/>
    </row>
    <row r="83" spans="2:16" ht="15" customHeight="1" thickBot="1" x14ac:dyDescent="0.35">
      <c r="B83" s="37"/>
      <c r="C83" s="19"/>
      <c r="D83" s="20" t="s">
        <v>20</v>
      </c>
      <c r="E83" s="20" t="s">
        <v>25</v>
      </c>
      <c r="F83" s="80"/>
      <c r="G83" s="28" t="s">
        <v>29</v>
      </c>
      <c r="H83" s="50"/>
      <c r="I83" s="50">
        <v>59999</v>
      </c>
      <c r="J83" s="52"/>
      <c r="K83" s="53"/>
      <c r="L83" s="52"/>
      <c r="M83" s="53"/>
      <c r="N83" s="50">
        <f>SUM(I83)</f>
        <v>59999</v>
      </c>
    </row>
    <row r="84" spans="2:16" ht="15" thickBot="1" x14ac:dyDescent="0.35">
      <c r="B84" s="98" t="s">
        <v>16</v>
      </c>
      <c r="C84" s="99"/>
      <c r="D84" s="99"/>
      <c r="E84" s="99"/>
      <c r="F84" s="99"/>
      <c r="G84" s="100"/>
      <c r="H84" s="55">
        <f>SUM(H41+H44+H47+H49+H51+H54+H56+H61+H64+H68+H71+H74+H79+H82)</f>
        <v>130702</v>
      </c>
      <c r="I84" s="55">
        <f t="shared" ref="I84:M84" si="9">SUM(I41+I44+I47+I49+I51+I54+I56+I61+I64+I68+I71+I74+I79+I82)</f>
        <v>74999</v>
      </c>
      <c r="J84" s="55">
        <f t="shared" si="9"/>
        <v>11000</v>
      </c>
      <c r="K84" s="55">
        <f t="shared" si="9"/>
        <v>21557</v>
      </c>
      <c r="L84" s="55"/>
      <c r="M84" s="55">
        <f t="shared" si="9"/>
        <v>22500</v>
      </c>
      <c r="N84" s="55">
        <f>SUM(H84:M84)</f>
        <v>260758</v>
      </c>
      <c r="O84" s="31">
        <f>SUM(N29+N35-N84)</f>
        <v>0</v>
      </c>
    </row>
    <row r="86" spans="2:16" x14ac:dyDescent="0.3">
      <c r="O86" s="82"/>
      <c r="P86" s="82"/>
    </row>
    <row r="87" spans="2:16" x14ac:dyDescent="0.3">
      <c r="O87" s="82"/>
      <c r="P87" s="82"/>
    </row>
    <row r="88" spans="2:16" x14ac:dyDescent="0.3">
      <c r="O88" s="82"/>
      <c r="P88" s="82"/>
    </row>
    <row r="89" spans="2:16" x14ac:dyDescent="0.3">
      <c r="O89" s="82"/>
      <c r="P89" s="82"/>
    </row>
  </sheetData>
  <mergeCells count="24">
    <mergeCell ref="G31:K31"/>
    <mergeCell ref="B32:B33"/>
    <mergeCell ref="C32:C33"/>
    <mergeCell ref="D32:D33"/>
    <mergeCell ref="E32:E33"/>
    <mergeCell ref="G32:G33"/>
    <mergeCell ref="H32:N32"/>
    <mergeCell ref="B29:G29"/>
    <mergeCell ref="G2:K2"/>
    <mergeCell ref="G3:K3"/>
    <mergeCell ref="B6:B7"/>
    <mergeCell ref="C6:C7"/>
    <mergeCell ref="G6:G7"/>
    <mergeCell ref="H6:N6"/>
    <mergeCell ref="D6:D7"/>
    <mergeCell ref="E6:E7"/>
    <mergeCell ref="B84:G84"/>
    <mergeCell ref="G37:K37"/>
    <mergeCell ref="B39:B40"/>
    <mergeCell ref="C39:C40"/>
    <mergeCell ref="D39:D40"/>
    <mergeCell ref="E39:E40"/>
    <mergeCell ref="G39:G40"/>
    <mergeCell ref="H39:N39"/>
  </mergeCells>
  <pageMargins left="1.299212598425197" right="0.31496062992125984" top="0.19685039370078741" bottom="0" header="0" footer="0"/>
  <pageSetup paperSize="41" scale="39" orientation="landscape" r:id="rId1"/>
  <ignoredErrors>
    <ignoredError sqref="N8 H27 N10 N41:N43 H8 H16 H51 H79 H44 H41 I82 N81:N83 H49 N20 H23 N18 H25 N26:N28 N12:N13 H21 N74:N77 H54 N57:N58 H61 H64 N66:N67 H68 H74 N45:N51 H14 H11 N62:N63 H56 K56 J68 H34 N34:N35 N69:N70 M56 N60 J47:K47 I71 N72:N73 K34" unlockedFormula="1"/>
    <ignoredError sqref="B8:C8 C56 B16:C16 C79:E79 D19:D20 B27:D27 D28:E28 D9:E9 D10:F10 D42:E42 D52:D53 C74 E80 B11:C11 C41 D43:F43 C44 D45:F46 C51 D75:E76 C80 C81:D81 D58:D60 C50:D50 D77:D78 D17:E18 B23:D24 B25:C25 D26 D12:E12 B21:C21 D22 C64:D65 C82 D83:E83 D69:D70 C68 C54 D55 C61 D62:D63 D66:D67 C49 C47 D48 B14:C14 D15:E15 D13 C35 C71 D72:D73 D57:E57 E58" numberStoredAsText="1"/>
    <ignoredError sqref="N79:N80 N9 N19 N44 N15:N17 N11 N21:N25 N68 N53:N56 N64:N65 N14 N61 N59 N7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2022-10-18T10:52:47Z</cp:lastPrinted>
  <dcterms:created xsi:type="dcterms:W3CDTF">2018-06-04T19:42:19Z</dcterms:created>
  <dcterms:modified xsi:type="dcterms:W3CDTF">2022-11-07T19:50:15Z</dcterms:modified>
</cp:coreProperties>
</file>