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831363B4-7CAC-486A-AE33-A07B0812A1D5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TERC. MOD." sheetId="8" r:id="rId1"/>
  </sheets>
  <calcPr calcId="191029"/>
</workbook>
</file>

<file path=xl/calcChain.xml><?xml version="1.0" encoding="utf-8"?>
<calcChain xmlns="http://schemas.openxmlformats.org/spreadsheetml/2006/main">
  <c r="N67" i="8" l="1"/>
  <c r="H67" i="8"/>
  <c r="N66" i="8"/>
  <c r="N65" i="8"/>
  <c r="H65" i="8"/>
  <c r="N64" i="8"/>
  <c r="H63" i="8"/>
  <c r="N63" i="8" s="1"/>
  <c r="N62" i="8"/>
  <c r="H61" i="8"/>
  <c r="N61" i="8" s="1"/>
  <c r="N60" i="8"/>
  <c r="H59" i="8"/>
  <c r="N59" i="8" s="1"/>
  <c r="N58" i="8"/>
  <c r="N57" i="8"/>
  <c r="N56" i="8"/>
  <c r="N55" i="8"/>
  <c r="H54" i="8"/>
  <c r="N54" i="8" s="1"/>
  <c r="N53" i="8"/>
  <c r="H52" i="8"/>
  <c r="N52" i="8" s="1"/>
  <c r="N8" i="8" l="1"/>
  <c r="N41" i="8"/>
  <c r="N37" i="8"/>
  <c r="N26" i="8"/>
  <c r="N44" i="8"/>
  <c r="N43" i="8"/>
  <c r="I42" i="8" l="1"/>
  <c r="I45" i="8" s="1"/>
  <c r="M40" i="8"/>
  <c r="M36" i="8"/>
  <c r="J36" i="8"/>
  <c r="J45" i="8" s="1"/>
  <c r="M28" i="8"/>
  <c r="M45" i="8" s="1"/>
  <c r="N30" i="8"/>
  <c r="K25" i="8"/>
  <c r="K45" i="8" s="1"/>
  <c r="N12" i="8" l="1"/>
  <c r="H11" i="8"/>
  <c r="N10" i="8"/>
  <c r="H7" i="8"/>
  <c r="H15" i="8" l="1"/>
  <c r="H40" i="8"/>
  <c r="N39" i="8"/>
  <c r="H38" i="8"/>
  <c r="N38" i="8" s="1"/>
  <c r="H36" i="8"/>
  <c r="H34" i="8"/>
  <c r="N34" i="8" s="1"/>
  <c r="N32" i="8"/>
  <c r="H31" i="8"/>
  <c r="N31" i="8" s="1"/>
  <c r="N29" i="8"/>
  <c r="H28" i="8"/>
  <c r="N28" i="8" s="1"/>
  <c r="H25" i="8"/>
  <c r="N27" i="8"/>
  <c r="H22" i="8"/>
  <c r="N24" i="8"/>
  <c r="N35" i="8"/>
  <c r="N33" i="8"/>
  <c r="N23" i="8"/>
  <c r="N25" i="8" l="1"/>
  <c r="H45" i="8"/>
  <c r="N40" i="8"/>
  <c r="N22" i="8"/>
  <c r="N36" i="8" l="1"/>
  <c r="N14" i="8" l="1"/>
  <c r="N13" i="8"/>
  <c r="N11" i="8"/>
  <c r="N9" i="8"/>
  <c r="N7" i="8" l="1"/>
  <c r="N15" i="8" s="1"/>
  <c r="N42" i="8" l="1"/>
  <c r="N45" i="8" l="1"/>
</calcChain>
</file>

<file path=xl/sharedStrings.xml><?xml version="1.0" encoding="utf-8"?>
<sst xmlns="http://schemas.openxmlformats.org/spreadsheetml/2006/main" count="159" uniqueCount="84">
  <si>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</si>
  <si>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</si>
  <si>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</si>
  <si>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</si>
  <si>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</si>
  <si>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</si>
  <si>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</si>
  <si>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</si>
  <si>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</si>
  <si>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</si>
  <si>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</si>
  <si>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</si>
  <si>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</si>
  <si>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</si>
  <si>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</si>
  <si>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06     PROGRAMAS CULTURALES</t>
  </si>
  <si>
    <t>004</t>
  </si>
  <si>
    <t>MATERIALES DE USO O CONSUMO</t>
  </si>
  <si>
    <t>03</t>
  </si>
  <si>
    <t>08</t>
  </si>
  <si>
    <t>SERVICIOS GENERALES</t>
  </si>
  <si>
    <t>02</t>
  </si>
  <si>
    <t>TOTAL  M$</t>
  </si>
  <si>
    <t>05</t>
  </si>
  <si>
    <t>MAYORES INGRESOS</t>
  </si>
  <si>
    <t>TOTAL MAYORES INGRESOS</t>
  </si>
  <si>
    <t>MENORES GASTOS</t>
  </si>
  <si>
    <t>SUBASIGNACIÓN</t>
  </si>
  <si>
    <t>SUB-SUBASIGNACIÓN</t>
  </si>
  <si>
    <t>TOTAL MENORES GASTOS</t>
  </si>
  <si>
    <t>ESTRUCTURA PRESUPUESTARIA MUNICIPAL 2021</t>
  </si>
  <si>
    <t>006</t>
  </si>
  <si>
    <t>PATENTES Y TASAS POR DERECHOS</t>
  </si>
  <si>
    <t>999</t>
  </si>
  <si>
    <t>PERMISOS MUNICIPALES</t>
  </si>
  <si>
    <t>ESTAMPILLAS</t>
  </si>
  <si>
    <t>MULTAS Y SANCIONES PECUNIARIAS</t>
  </si>
  <si>
    <t>Otras Multa Beneficio Municipal</t>
  </si>
  <si>
    <t>Multa Art. 14 Nº6 inc 2º ley Nº18.695. Multas Tag</t>
  </si>
  <si>
    <t>007</t>
  </si>
  <si>
    <t>SERVICIOS BASICOS</t>
  </si>
  <si>
    <t>005</t>
  </si>
  <si>
    <t>OTRAS PERSONAS JURIDICAS PRIVADAS</t>
  </si>
  <si>
    <t>05     PROGRAMAS DEPORTIVOS</t>
  </si>
  <si>
    <t>OTROS</t>
  </si>
  <si>
    <t>06</t>
  </si>
  <si>
    <t>TELEFONIA FIJA</t>
  </si>
  <si>
    <t>11</t>
  </si>
  <si>
    <t>SERVICIOS TECNICOS Y PROFESIONALES</t>
  </si>
  <si>
    <t>HONORARIOS ASIMILADOS A GRADOS</t>
  </si>
  <si>
    <t>REMUNERACION POR COD. TRABAJO - SUELDOS</t>
  </si>
  <si>
    <t>GASTO EN PERSONAL - OTRAS REMUNERACIONES</t>
  </si>
  <si>
    <t>TEXTILES, VESTUARIO Y CALZADOS</t>
  </si>
  <si>
    <t>VESTUARIOS, ACCESORIOS Y PRENDAS DIVERSAS</t>
  </si>
  <si>
    <t>CALZADOS</t>
  </si>
  <si>
    <t>009</t>
  </si>
  <si>
    <t>INSUMOS, REPUESTOS Y ACCESORIOS COMPUTACIONALES</t>
  </si>
  <si>
    <t>MANTENIMIENTO Y REPARACIONES</t>
  </si>
  <si>
    <t>MANTENIMIENTO Y REPARACIONES DE EDIFICACIONES</t>
  </si>
  <si>
    <t>PASAJES, FLETES Y BODEGAJES</t>
  </si>
  <si>
    <t>CURSOS DE CAPACITACION</t>
  </si>
  <si>
    <t>12</t>
  </si>
  <si>
    <t>OTROS GASTOS EN BIENES Y SERVICIOS DE CONSUMO</t>
  </si>
  <si>
    <t>GASTOS MENORES</t>
  </si>
  <si>
    <t>TRANSFERENCIAS CORRIENTES - AL SECTOR PRIVADO</t>
  </si>
  <si>
    <t>OTRAS TRANSFERENCIAS AL SECTOR PRIVADO</t>
  </si>
  <si>
    <t>DUPLICADO P/C VEHICULO ARRASTRE</t>
  </si>
  <si>
    <t>Multas Ley de Transito</t>
  </si>
  <si>
    <t xml:space="preserve">TERCERA MODIFICACION PRESUPUESTARIA (MILES $)                   </t>
  </si>
  <si>
    <t xml:space="preserve">MODIFICACION PRESUPUESTARIA (MILES $)                   </t>
  </si>
  <si>
    <t>MAYORES GASTOS</t>
  </si>
  <si>
    <t>PERSONAL DE PLANTA</t>
  </si>
  <si>
    <t>BONO DE ESCOLARIDAD</t>
  </si>
  <si>
    <t>PERSONAL A CONTRATA</t>
  </si>
  <si>
    <t>ASIGNACION PROFESIONAL</t>
  </si>
  <si>
    <t>Bono Compensatorio Sala Cuna</t>
  </si>
  <si>
    <t>APORTE EMPLEADOR - OTRAS</t>
  </si>
  <si>
    <t>ACCESO A INTERNET</t>
  </si>
  <si>
    <t>SERVICIOS DE ASEO</t>
  </si>
  <si>
    <t>TRANSF. CORRIENTES - A OTRAS ENTIDADES PUBLICAS</t>
  </si>
  <si>
    <t>101</t>
  </si>
  <si>
    <t>A SALUD</t>
  </si>
  <si>
    <t>TOTAL MAYORES GASTOS</t>
  </si>
  <si>
    <t xml:space="preserve">MODIFICACION PRESUPUESTARIA (MILES $)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</si>
</sst>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167" fontId="4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4" borderId="0" xfId="3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7" fontId="4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1" xfId="0" applyFont="1" applyFill="1" applyBorder="1" applyAlignment="1" applyProtection="1">
      <alignment horizontal="center" vertical="top" textRotation="90" wrapText="1"/>
      <protection locked="0" hidden="1"/>
    </xf>
    <xf numFmtId="167" fontId="4" fillId="5" borderId="1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6" borderId="11" xfId="3" applyFont="1" applyFill="1" applyBorder="1" applyAlignment="1">
      <alignment horizontal="center" vertical="center"/>
    </xf>
    <xf numFmtId="167" fontId="3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vertical="top" wrapText="1"/>
    </xf>
    <xf numFmtId="167" fontId="3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7" borderId="14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167" fontId="4" fillId="4" borderId="10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4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vertical="top" wrapText="1"/>
    </xf>
    <xf numFmtId="0" fontId="10" fillId="7" borderId="11" xfId="0" applyFont="1" applyFill="1" applyBorder="1" applyAlignment="1">
      <alignment vertical="top" wrapText="1"/>
    </xf>
    <xf numFmtId="0" fontId="10" fillId="7" borderId="17" xfId="0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7" fontId="3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8" fillId="4" borderId="0" xfId="0" applyFont="1" applyFill="1" applyBorder="1" applyAlignment="1">
      <alignment horizontal="center" vertical="center"/>
    </xf>
    <xf numFmtId="42" fontId="0" fillId="4" borderId="0" xfId="0" applyNumberFormat="1" applyFill="1"/>
    <xf numFmtId="167" fontId="0" fillId="4" borderId="0" xfId="0" applyNumberFormat="1" applyFill="1"/>
    <xf numFmtId="167" fontId="2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7" borderId="16" xfId="0" applyFont="1" applyFill="1" applyBorder="1" applyAlignment="1">
      <alignment vertical="top" wrapText="1"/>
    </xf>
    <xf numFmtId="0" fontId="12" fillId="7" borderId="17" xfId="0" applyFont="1" applyFill="1" applyBorder="1" applyAlignment="1">
      <alignment vertical="top" wrapText="1"/>
    </xf>
    <xf numFmtId="0" fontId="12" fillId="7" borderId="1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8" borderId="8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11" fillId="4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7" borderId="15" xfId="0" applyFont="1" applyFill="1" applyBorder="1" applyAlignment="1">
      <alignment vertical="top" wrapText="1"/>
    </xf>
    <xf numFmtId="167" fontId="3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49" fontId="3" fillId="4" borderId="12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167" fontId="3" fillId="4" borderId="10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1" xfId="0" applyFont="1" applyFill="1" applyBorder="1" applyAlignment="1">
      <alignment horizontal="center" vertical="center" textRotation="90" wrapText="1"/>
    </xf>
    <xf numFmtId="49" fontId="4" fillId="4" borderId="0" xfId="0" quotePrefix="1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167" fontId="3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3" xfId="0" applyFont="1" applyFill="1" applyBorder="1" applyAlignment="1">
      <alignment horizontal="center" vertical="center" textRotation="90" wrapText="1"/>
    </xf>
    <xf numFmtId="167" fontId="4" fillId="5" borderId="4" xfId="2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21" xfId="0" applyFont="1" applyBorder="1"/>
    <xf numFmtId="0" fontId="4" fillId="4" borderId="6" xfId="0" applyFont="1" applyFill="1" applyBorder="1" applyAlignment="1">
      <alignment horizontal="center" vertical="center" textRotation="90" wrapText="1"/>
    </xf>
    <xf numFmtId="49" fontId="4" fillId="4" borderId="12" xfId="0" quotePrefix="1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6"/>
  <sheetViews>
    <sheetView tabSelected="1" workbookViewId="0">
      <selection activeCell="O45" sqref="O45"/>
    </sheetView>
  </sheetViews>
  <sheetFormatPr baseColWidth="10" defaultColWidth="11.44140625" defaultRowHeight="14.4" x14ac:dyDescent="0.3"/>
  <cols>
    <col min="1" max="1" width="5" style="6" customWidth="1"/>
    <col min="2" max="3" width="3.88671875" style="6" customWidth="1"/>
    <col min="4" max="6" width="4.88671875" style="6" customWidth="1"/>
    <col min="7" max="7" width="45.6640625" style="6" customWidth="1"/>
    <col min="8" max="8" width="9.21875" style="6" customWidth="1"/>
    <col min="9" max="9" width="7.77734375" style="6" bestFit="1" customWidth="1"/>
    <col min="10" max="10" width="7.77734375" style="6" customWidth="1"/>
    <col min="11" max="11" width="8.33203125" style="6" customWidth="1"/>
    <col min="12" max="12" width="4.44140625" style="6" customWidth="1"/>
    <col min="13" max="13" width="7.6640625" style="6" customWidth="1"/>
    <col min="14" max="14" width="9.109375" style="6" customWidth="1"/>
    <col min="15" max="16384" width="11.44140625" style="6"/>
  </cols>
  <sheetData>
    <row r="1" spans="2:14" ht="21" x14ac:dyDescent="0.4">
      <c r="B1" s="1"/>
      <c r="C1" s="1"/>
      <c r="D1" s="1"/>
      <c r="E1" s="1"/>
      <c r="F1" s="1"/>
      <c r="G1" s="79" t="s">
        <v>30</v>
      </c>
      <c r="H1" s="79"/>
      <c r="I1" s="79"/>
      <c r="J1" s="79"/>
      <c r="K1" s="79"/>
      <c r="L1" s="1"/>
      <c r="M1" s="1"/>
      <c r="N1" s="1"/>
    </row>
    <row r="2" spans="2:14" ht="21" x14ac:dyDescent="0.4">
      <c r="B2" s="1"/>
      <c r="C2" s="1"/>
      <c r="D2" s="1"/>
      <c r="E2" s="1"/>
      <c r="F2" s="1"/>
      <c r="G2" s="79" t="s">
        <v>24</v>
      </c>
      <c r="H2" s="79"/>
      <c r="I2" s="79"/>
      <c r="J2" s="79"/>
      <c r="K2" s="79"/>
      <c r="L2" s="1"/>
      <c r="M2" s="1"/>
      <c r="N2" s="1"/>
    </row>
    <row r="3" spans="2:14" x14ac:dyDescent="0.3">
      <c r="B3" s="2"/>
      <c r="C3" s="2"/>
      <c r="D3" s="2"/>
      <c r="E3" s="2"/>
      <c r="F3" s="2"/>
      <c r="G3" s="13"/>
      <c r="H3" s="2"/>
      <c r="I3" s="3"/>
      <c r="J3" s="4"/>
      <c r="K3" s="2"/>
      <c r="L3" s="2"/>
      <c r="M3" s="2"/>
      <c r="N3" s="2"/>
    </row>
    <row r="4" spans="2:14" ht="16.2" thickBot="1" x14ac:dyDescent="0.35">
      <c r="B4" s="7" t="s">
        <v>68</v>
      </c>
      <c r="C4" s="8"/>
      <c r="D4" s="8"/>
      <c r="E4" s="8"/>
      <c r="F4" s="8"/>
      <c r="G4" s="9"/>
      <c r="H4" s="10"/>
      <c r="I4" s="11"/>
      <c r="J4" s="12"/>
      <c r="K4" s="8"/>
      <c r="L4" s="8"/>
      <c r="M4" s="8"/>
      <c r="N4" s="2"/>
    </row>
    <row r="5" spans="2:14" ht="15" thickBot="1" x14ac:dyDescent="0.35">
      <c r="B5" s="77" t="s">
        <v>14</v>
      </c>
      <c r="C5" s="64" t="s">
        <v>0</v>
      </c>
      <c r="D5" s="66" t="s">
        <v>1</v>
      </c>
      <c r="E5" s="75" t="s">
        <v>2</v>
      </c>
      <c r="F5" s="64" t="s">
        <v>28</v>
      </c>
      <c r="G5" s="68" t="s">
        <v>3</v>
      </c>
      <c r="H5" s="72" t="s">
        <v>4</v>
      </c>
      <c r="I5" s="73"/>
      <c r="J5" s="73"/>
      <c r="K5" s="73"/>
      <c r="L5" s="73"/>
      <c r="M5" s="73"/>
      <c r="N5" s="74"/>
    </row>
    <row r="6" spans="2:14" ht="88.2" customHeight="1" thickBot="1" x14ac:dyDescent="0.35">
      <c r="B6" s="78"/>
      <c r="C6" s="65"/>
      <c r="D6" s="67"/>
      <c r="E6" s="76"/>
      <c r="F6" s="65"/>
      <c r="G6" s="69"/>
      <c r="H6" s="5" t="s">
        <v>9</v>
      </c>
      <c r="I6" s="18" t="s">
        <v>10</v>
      </c>
      <c r="J6" s="5" t="s">
        <v>11</v>
      </c>
      <c r="K6" s="18" t="s">
        <v>13</v>
      </c>
      <c r="L6" s="5" t="s">
        <v>43</v>
      </c>
      <c r="M6" s="18" t="s">
        <v>15</v>
      </c>
      <c r="N6" s="5" t="s">
        <v>22</v>
      </c>
    </row>
    <row r="7" spans="2:14" ht="15" thickBot="1" x14ac:dyDescent="0.35">
      <c r="B7" s="27" t="s">
        <v>18</v>
      </c>
      <c r="C7" s="25" t="s">
        <v>6</v>
      </c>
      <c r="D7" s="30"/>
      <c r="E7" s="25"/>
      <c r="F7" s="46"/>
      <c r="G7" s="47" t="s">
        <v>32</v>
      </c>
      <c r="H7" s="20">
        <f>SUM(H8:H10)</f>
        <v>1421</v>
      </c>
      <c r="I7" s="14"/>
      <c r="J7" s="20"/>
      <c r="K7" s="14"/>
      <c r="L7" s="20"/>
      <c r="M7" s="14"/>
      <c r="N7" s="20">
        <f>SUM(H7:M7)</f>
        <v>1421</v>
      </c>
    </row>
    <row r="8" spans="2:14" ht="15" thickBot="1" x14ac:dyDescent="0.35">
      <c r="B8" s="40"/>
      <c r="C8" s="41"/>
      <c r="D8" s="42" t="s">
        <v>8</v>
      </c>
      <c r="E8" s="43" t="s">
        <v>33</v>
      </c>
      <c r="F8" s="36" t="s">
        <v>12</v>
      </c>
      <c r="G8" s="31" t="s">
        <v>34</v>
      </c>
      <c r="H8" s="32">
        <v>1363</v>
      </c>
      <c r="I8" s="44"/>
      <c r="J8" s="45"/>
      <c r="K8" s="44"/>
      <c r="L8" s="45"/>
      <c r="M8" s="44"/>
      <c r="N8" s="32">
        <f>SUM(H8)</f>
        <v>1363</v>
      </c>
    </row>
    <row r="9" spans="2:14" ht="15" thickBot="1" x14ac:dyDescent="0.35">
      <c r="B9" s="34"/>
      <c r="C9" s="28"/>
      <c r="D9" s="35"/>
      <c r="E9" s="28"/>
      <c r="F9" s="39" t="s">
        <v>8</v>
      </c>
      <c r="G9" s="48" t="s">
        <v>35</v>
      </c>
      <c r="H9" s="23">
        <v>45</v>
      </c>
      <c r="I9" s="17"/>
      <c r="J9" s="21"/>
      <c r="K9" s="17"/>
      <c r="L9" s="21"/>
      <c r="M9" s="17"/>
      <c r="N9" s="32">
        <f t="shared" ref="N9:N10" si="0">SUM(H9:M9)</f>
        <v>45</v>
      </c>
    </row>
    <row r="10" spans="2:14" ht="15" thickBot="1" x14ac:dyDescent="0.35">
      <c r="B10" s="34"/>
      <c r="C10" s="28"/>
      <c r="D10" s="35"/>
      <c r="E10" s="28"/>
      <c r="F10" s="39" t="s">
        <v>31</v>
      </c>
      <c r="G10" s="33" t="s">
        <v>66</v>
      </c>
      <c r="H10" s="23">
        <v>13</v>
      </c>
      <c r="I10" s="17"/>
      <c r="J10" s="21"/>
      <c r="K10" s="17"/>
      <c r="L10" s="21"/>
      <c r="M10" s="17"/>
      <c r="N10" s="32">
        <f t="shared" si="0"/>
        <v>13</v>
      </c>
    </row>
    <row r="11" spans="2:14" ht="15" thickBot="1" x14ac:dyDescent="0.35">
      <c r="B11" s="27" t="s">
        <v>19</v>
      </c>
      <c r="C11" s="25" t="s">
        <v>21</v>
      </c>
      <c r="D11" s="30"/>
      <c r="E11" s="25"/>
      <c r="F11" s="46"/>
      <c r="G11" s="50" t="s">
        <v>36</v>
      </c>
      <c r="H11" s="20">
        <f>SUM(H12:H14)</f>
        <v>6025</v>
      </c>
      <c r="I11" s="14"/>
      <c r="J11" s="20"/>
      <c r="K11" s="14"/>
      <c r="L11" s="20"/>
      <c r="M11" s="14"/>
      <c r="N11" s="20">
        <f>SUM(H11:M11)</f>
        <v>6025</v>
      </c>
    </row>
    <row r="12" spans="2:14" ht="15" thickBot="1" x14ac:dyDescent="0.35">
      <c r="B12" s="34"/>
      <c r="C12" s="28"/>
      <c r="D12" s="37" t="s">
        <v>5</v>
      </c>
      <c r="E12" s="38" t="s">
        <v>5</v>
      </c>
      <c r="F12" s="52"/>
      <c r="G12" s="33" t="s">
        <v>67</v>
      </c>
      <c r="H12" s="23">
        <v>3724</v>
      </c>
      <c r="I12" s="17"/>
      <c r="J12" s="21"/>
      <c r="K12" s="17"/>
      <c r="L12" s="21"/>
      <c r="M12" s="17"/>
      <c r="N12" s="23">
        <f>SUM(H12)</f>
        <v>3724</v>
      </c>
    </row>
    <row r="13" spans="2:14" ht="15" thickBot="1" x14ac:dyDescent="0.35">
      <c r="B13" s="34"/>
      <c r="C13" s="28"/>
      <c r="D13" s="37" t="s">
        <v>5</v>
      </c>
      <c r="E13" s="38" t="s">
        <v>33</v>
      </c>
      <c r="F13" s="52"/>
      <c r="G13" s="53" t="s">
        <v>37</v>
      </c>
      <c r="H13" s="23">
        <v>1910</v>
      </c>
      <c r="I13" s="17"/>
      <c r="J13" s="21"/>
      <c r="K13" s="17"/>
      <c r="L13" s="21"/>
      <c r="M13" s="17"/>
      <c r="N13" s="23">
        <f>SUM(H13)</f>
        <v>1910</v>
      </c>
    </row>
    <row r="14" spans="2:14" ht="15" thickBot="1" x14ac:dyDescent="0.35">
      <c r="B14" s="34"/>
      <c r="C14" s="28"/>
      <c r="D14" s="37" t="s">
        <v>12</v>
      </c>
      <c r="E14" s="38" t="s">
        <v>12</v>
      </c>
      <c r="F14" s="52"/>
      <c r="G14" s="53" t="s">
        <v>38</v>
      </c>
      <c r="H14" s="23">
        <v>391</v>
      </c>
      <c r="I14" s="17"/>
      <c r="J14" s="21"/>
      <c r="K14" s="17"/>
      <c r="L14" s="21"/>
      <c r="M14" s="17"/>
      <c r="N14" s="23">
        <f>SUM(H14)</f>
        <v>391</v>
      </c>
    </row>
    <row r="15" spans="2:14" ht="15" thickBot="1" x14ac:dyDescent="0.35">
      <c r="B15" s="70" t="s">
        <v>25</v>
      </c>
      <c r="C15" s="71"/>
      <c r="D15" s="71"/>
      <c r="E15" s="71"/>
      <c r="F15" s="71"/>
      <c r="G15" s="71"/>
      <c r="H15" s="22">
        <f>SUM(H7+H11)</f>
        <v>7446</v>
      </c>
      <c r="I15" s="22"/>
      <c r="J15" s="22"/>
      <c r="K15" s="22"/>
      <c r="L15" s="22"/>
      <c r="M15" s="22"/>
      <c r="N15" s="22">
        <f>SUM(N11+N7)</f>
        <v>7446</v>
      </c>
    </row>
    <row r="16" spans="2:14" ht="15.9" customHeight="1" x14ac:dyDescent="0.3">
      <c r="B16" s="57"/>
      <c r="C16" s="57"/>
      <c r="D16" s="57"/>
      <c r="E16" s="57"/>
      <c r="F16" s="57"/>
      <c r="G16" s="57"/>
      <c r="H16" s="15"/>
      <c r="I16" s="15"/>
      <c r="J16" s="15"/>
      <c r="K16" s="15"/>
      <c r="L16" s="15"/>
      <c r="M16" s="15"/>
      <c r="N16" s="15"/>
    </row>
    <row r="17" spans="1:16" ht="15.9" customHeight="1" x14ac:dyDescent="0.4">
      <c r="A17" s="1"/>
      <c r="B17" s="1"/>
      <c r="C17" s="1"/>
      <c r="D17" s="1"/>
      <c r="E17" s="1"/>
      <c r="F17" s="1"/>
      <c r="G17" s="79" t="s">
        <v>26</v>
      </c>
      <c r="H17" s="79"/>
      <c r="I17" s="79"/>
      <c r="J17" s="79"/>
      <c r="K17" s="79"/>
      <c r="L17" s="1"/>
      <c r="M17" s="1"/>
      <c r="N17" s="1"/>
    </row>
    <row r="18" spans="1:16" ht="7.2" customHeight="1" x14ac:dyDescent="0.3">
      <c r="A18" s="1"/>
      <c r="B18" s="2"/>
      <c r="C18" s="2"/>
      <c r="D18" s="2"/>
      <c r="E18" s="2"/>
      <c r="F18" s="2"/>
      <c r="G18" s="13"/>
      <c r="H18" s="2"/>
      <c r="I18" s="3"/>
      <c r="J18" s="4"/>
      <c r="K18" s="2"/>
      <c r="L18" s="2"/>
      <c r="M18" s="2"/>
      <c r="N18" s="2"/>
    </row>
    <row r="19" spans="1:16" ht="15.9" customHeight="1" thickBot="1" x14ac:dyDescent="0.35">
      <c r="A19" s="1"/>
      <c r="B19" s="7" t="s">
        <v>69</v>
      </c>
      <c r="C19" s="8"/>
      <c r="D19" s="8"/>
      <c r="E19" s="8"/>
      <c r="F19" s="8"/>
      <c r="G19" s="9"/>
      <c r="H19" s="10"/>
      <c r="I19" s="11"/>
      <c r="J19" s="12"/>
      <c r="K19" s="8"/>
      <c r="L19" s="8"/>
      <c r="M19" s="8"/>
      <c r="N19" s="2"/>
    </row>
    <row r="20" spans="1:16" ht="15.9" customHeight="1" thickBot="1" x14ac:dyDescent="0.35">
      <c r="A20" s="1"/>
      <c r="B20" s="77" t="s">
        <v>14</v>
      </c>
      <c r="C20" s="64" t="s">
        <v>0</v>
      </c>
      <c r="D20" s="64" t="s">
        <v>1</v>
      </c>
      <c r="E20" s="64" t="s">
        <v>27</v>
      </c>
      <c r="F20" s="64" t="s">
        <v>28</v>
      </c>
      <c r="G20" s="82" t="s">
        <v>3</v>
      </c>
      <c r="H20" s="72" t="s">
        <v>4</v>
      </c>
      <c r="I20" s="73"/>
      <c r="J20" s="73"/>
      <c r="K20" s="73"/>
      <c r="L20" s="73"/>
      <c r="M20" s="73"/>
      <c r="N20" s="74"/>
    </row>
    <row r="21" spans="1:16" ht="85.8" customHeight="1" thickBot="1" x14ac:dyDescent="0.35">
      <c r="A21" s="1"/>
      <c r="B21" s="78"/>
      <c r="C21" s="65"/>
      <c r="D21" s="65"/>
      <c r="E21" s="81"/>
      <c r="F21" s="65"/>
      <c r="G21" s="83"/>
      <c r="H21" s="19" t="s">
        <v>9</v>
      </c>
      <c r="I21" s="18" t="s">
        <v>10</v>
      </c>
      <c r="J21" s="5" t="s">
        <v>11</v>
      </c>
      <c r="K21" s="18" t="s">
        <v>13</v>
      </c>
      <c r="L21" s="5" t="s">
        <v>43</v>
      </c>
      <c r="M21" s="18" t="s">
        <v>15</v>
      </c>
      <c r="N21" s="19" t="s">
        <v>22</v>
      </c>
    </row>
    <row r="22" spans="1:16" ht="15.9" customHeight="1" thickBot="1" x14ac:dyDescent="0.35">
      <c r="A22" s="1"/>
      <c r="B22" s="16">
        <v>21</v>
      </c>
      <c r="C22" s="25" t="s">
        <v>18</v>
      </c>
      <c r="D22" s="29"/>
      <c r="E22" s="29"/>
      <c r="F22" s="29"/>
      <c r="G22" s="26" t="s">
        <v>51</v>
      </c>
      <c r="H22" s="20">
        <f>SUM(H23:H24)</f>
        <v>29648</v>
      </c>
      <c r="I22" s="14"/>
      <c r="J22" s="20"/>
      <c r="K22" s="14"/>
      <c r="L22" s="20"/>
      <c r="M22" s="14"/>
      <c r="N22" s="20">
        <f>SUM(N23:N24)</f>
        <v>29648</v>
      </c>
    </row>
    <row r="23" spans="1:16" ht="15.9" customHeight="1" thickBot="1" x14ac:dyDescent="0.35">
      <c r="A23" s="1"/>
      <c r="B23" s="54"/>
      <c r="C23" s="51"/>
      <c r="D23" s="55" t="s">
        <v>12</v>
      </c>
      <c r="E23" s="55"/>
      <c r="F23" s="55"/>
      <c r="G23" s="48" t="s">
        <v>49</v>
      </c>
      <c r="H23" s="24">
        <v>16875</v>
      </c>
      <c r="I23" s="56"/>
      <c r="J23" s="24"/>
      <c r="K23" s="56"/>
      <c r="L23" s="24"/>
      <c r="M23" s="56"/>
      <c r="N23" s="24">
        <f>SUM(H23)</f>
        <v>16875</v>
      </c>
    </row>
    <row r="24" spans="1:16" ht="15.9" customHeight="1" thickBot="1" x14ac:dyDescent="0.35">
      <c r="A24" s="1"/>
      <c r="B24" s="54"/>
      <c r="C24" s="51"/>
      <c r="D24" s="55" t="s">
        <v>16</v>
      </c>
      <c r="E24" s="55" t="s">
        <v>5</v>
      </c>
      <c r="F24" s="55"/>
      <c r="G24" s="48" t="s">
        <v>50</v>
      </c>
      <c r="H24" s="24">
        <v>12773</v>
      </c>
      <c r="I24" s="56"/>
      <c r="J24" s="24"/>
      <c r="K24" s="56"/>
      <c r="L24" s="24"/>
      <c r="M24" s="56"/>
      <c r="N24" s="24">
        <f>SUM(H24)</f>
        <v>12773</v>
      </c>
    </row>
    <row r="25" spans="1:16" ht="15.9" customHeight="1" thickBot="1" x14ac:dyDescent="0.35">
      <c r="A25" s="1"/>
      <c r="B25" s="16">
        <v>22</v>
      </c>
      <c r="C25" s="25" t="s">
        <v>21</v>
      </c>
      <c r="D25" s="29"/>
      <c r="E25" s="29"/>
      <c r="F25" s="29"/>
      <c r="G25" s="26" t="s">
        <v>52</v>
      </c>
      <c r="H25" s="20">
        <f>SUM(H26:H27)</f>
        <v>500</v>
      </c>
      <c r="I25" s="14"/>
      <c r="J25" s="20"/>
      <c r="K25" s="14">
        <f>SUM(K26)</f>
        <v>500</v>
      </c>
      <c r="L25" s="20"/>
      <c r="M25" s="14"/>
      <c r="N25" s="20">
        <f>SUM(H25:K25)</f>
        <v>1000</v>
      </c>
    </row>
    <row r="26" spans="1:16" ht="15.9" customHeight="1" thickBot="1" x14ac:dyDescent="0.35">
      <c r="A26" s="1"/>
      <c r="B26" s="54"/>
      <c r="C26" s="51"/>
      <c r="D26" s="55" t="s">
        <v>12</v>
      </c>
      <c r="E26" s="55"/>
      <c r="F26" s="55"/>
      <c r="G26" s="48" t="s">
        <v>53</v>
      </c>
      <c r="H26" s="24"/>
      <c r="I26" s="56"/>
      <c r="J26" s="24"/>
      <c r="K26" s="56">
        <v>500</v>
      </c>
      <c r="L26" s="24"/>
      <c r="M26" s="56"/>
      <c r="N26" s="24">
        <f>SUM(K26)</f>
        <v>500</v>
      </c>
    </row>
    <row r="27" spans="1:16" ht="15.9" customHeight="1" thickBot="1" x14ac:dyDescent="0.35">
      <c r="A27" s="1"/>
      <c r="B27" s="54"/>
      <c r="C27" s="51"/>
      <c r="D27" s="55" t="s">
        <v>8</v>
      </c>
      <c r="E27" s="55"/>
      <c r="F27" s="55"/>
      <c r="G27" s="48" t="s">
        <v>54</v>
      </c>
      <c r="H27" s="24">
        <v>500</v>
      </c>
      <c r="I27" s="56"/>
      <c r="J27" s="24"/>
      <c r="K27" s="56"/>
      <c r="L27" s="24"/>
      <c r="M27" s="56"/>
      <c r="N27" s="24">
        <f>SUM(H27)</f>
        <v>500</v>
      </c>
    </row>
    <row r="28" spans="1:16" ht="15.9" customHeight="1" thickBot="1" x14ac:dyDescent="0.35">
      <c r="A28" s="1"/>
      <c r="B28" s="16">
        <v>22</v>
      </c>
      <c r="C28" s="25" t="s">
        <v>7</v>
      </c>
      <c r="D28" s="29"/>
      <c r="E28" s="29"/>
      <c r="F28" s="29"/>
      <c r="G28" s="26" t="s">
        <v>17</v>
      </c>
      <c r="H28" s="20">
        <f>SUM(H29:H30)</f>
        <v>3400</v>
      </c>
      <c r="I28" s="14"/>
      <c r="J28" s="20"/>
      <c r="K28" s="14"/>
      <c r="L28" s="20"/>
      <c r="M28" s="14">
        <f>SUM(M30)</f>
        <v>600</v>
      </c>
      <c r="N28" s="20">
        <f>SUM(H28:M28)</f>
        <v>4000</v>
      </c>
    </row>
    <row r="29" spans="1:16" ht="15.9" customHeight="1" thickBot="1" x14ac:dyDescent="0.35">
      <c r="A29" s="1"/>
      <c r="B29" s="54"/>
      <c r="C29" s="51"/>
      <c r="D29" s="55" t="s">
        <v>55</v>
      </c>
      <c r="E29" s="55"/>
      <c r="F29" s="55"/>
      <c r="G29" s="48" t="s">
        <v>56</v>
      </c>
      <c r="H29" s="24">
        <v>2000</v>
      </c>
      <c r="I29" s="56"/>
      <c r="J29" s="24"/>
      <c r="K29" s="56"/>
      <c r="L29" s="24"/>
      <c r="M29" s="56"/>
      <c r="N29" s="24">
        <f>SUM(H29)</f>
        <v>2000</v>
      </c>
    </row>
    <row r="30" spans="1:16" ht="15.9" customHeight="1" thickBot="1" x14ac:dyDescent="0.35">
      <c r="A30" s="1"/>
      <c r="B30" s="54"/>
      <c r="C30" s="51"/>
      <c r="D30" s="55" t="s">
        <v>33</v>
      </c>
      <c r="E30" s="55"/>
      <c r="F30" s="55"/>
      <c r="G30" s="33" t="s">
        <v>44</v>
      </c>
      <c r="H30" s="24">
        <v>1400</v>
      </c>
      <c r="I30" s="56"/>
      <c r="J30" s="24"/>
      <c r="K30" s="56"/>
      <c r="L30" s="24"/>
      <c r="M30" s="56">
        <v>600</v>
      </c>
      <c r="N30" s="24">
        <f>SUM(H30:M30)</f>
        <v>2000</v>
      </c>
    </row>
    <row r="31" spans="1:16" ht="15.9" customHeight="1" thickBot="1" x14ac:dyDescent="0.35">
      <c r="A31" s="1"/>
      <c r="B31" s="16">
        <v>22</v>
      </c>
      <c r="C31" s="25" t="s">
        <v>23</v>
      </c>
      <c r="D31" s="29"/>
      <c r="E31" s="29"/>
      <c r="F31" s="29"/>
      <c r="G31" s="26" t="s">
        <v>40</v>
      </c>
      <c r="H31" s="20">
        <f>SUM(H32:H33)</f>
        <v>10781</v>
      </c>
      <c r="I31" s="14"/>
      <c r="J31" s="20"/>
      <c r="K31" s="14"/>
      <c r="L31" s="20"/>
      <c r="M31" s="14"/>
      <c r="N31" s="20">
        <f>SUM(H31:M31)</f>
        <v>10781</v>
      </c>
    </row>
    <row r="32" spans="1:16" ht="15.9" customHeight="1" thickBot="1" x14ac:dyDescent="0.35">
      <c r="A32" s="1"/>
      <c r="B32" s="54"/>
      <c r="C32" s="51"/>
      <c r="D32" s="55" t="s">
        <v>41</v>
      </c>
      <c r="E32" s="55"/>
      <c r="F32" s="55"/>
      <c r="G32" s="48" t="s">
        <v>46</v>
      </c>
      <c r="H32" s="24">
        <v>9781</v>
      </c>
      <c r="I32" s="56"/>
      <c r="J32" s="24"/>
      <c r="K32" s="56"/>
      <c r="L32" s="24"/>
      <c r="M32" s="56"/>
      <c r="N32" s="24">
        <f>SUM(H32)</f>
        <v>9781</v>
      </c>
      <c r="P32" s="59"/>
    </row>
    <row r="33" spans="1:16" ht="15.9" customHeight="1" thickBot="1" x14ac:dyDescent="0.35">
      <c r="A33" s="1"/>
      <c r="B33" s="54"/>
      <c r="C33" s="51"/>
      <c r="D33" s="55" t="s">
        <v>33</v>
      </c>
      <c r="E33" s="55"/>
      <c r="F33" s="55"/>
      <c r="G33" s="48" t="s">
        <v>44</v>
      </c>
      <c r="H33" s="24">
        <v>1000</v>
      </c>
      <c r="I33" s="56"/>
      <c r="J33" s="24"/>
      <c r="K33" s="56"/>
      <c r="L33" s="24"/>
      <c r="M33" s="56"/>
      <c r="N33" s="24">
        <f>SUM(H33)</f>
        <v>1000</v>
      </c>
    </row>
    <row r="34" spans="1:16" ht="15.9" customHeight="1" thickBot="1" x14ac:dyDescent="0.35">
      <c r="A34" s="1"/>
      <c r="B34" s="16">
        <v>22</v>
      </c>
      <c r="C34" s="25" t="s">
        <v>45</v>
      </c>
      <c r="D34" s="29"/>
      <c r="E34" s="29"/>
      <c r="F34" s="29"/>
      <c r="G34" s="50" t="s">
        <v>57</v>
      </c>
      <c r="H34" s="20">
        <f>SUM(H35:H35)</f>
        <v>3000</v>
      </c>
      <c r="I34" s="14"/>
      <c r="J34" s="20"/>
      <c r="K34" s="14"/>
      <c r="L34" s="20"/>
      <c r="M34" s="14"/>
      <c r="N34" s="20">
        <f>SUM(H34:M34)</f>
        <v>3000</v>
      </c>
    </row>
    <row r="35" spans="1:16" ht="15.9" customHeight="1" thickBot="1" x14ac:dyDescent="0.35">
      <c r="A35" s="1"/>
      <c r="B35" s="54"/>
      <c r="C35" s="51"/>
      <c r="D35" s="55" t="s">
        <v>5</v>
      </c>
      <c r="E35" s="55"/>
      <c r="F35" s="55"/>
      <c r="G35" s="48" t="s">
        <v>58</v>
      </c>
      <c r="H35" s="60">
        <v>3000</v>
      </c>
      <c r="I35" s="56"/>
      <c r="J35" s="24"/>
      <c r="K35" s="56"/>
      <c r="L35" s="24"/>
      <c r="M35" s="56"/>
      <c r="N35" s="24">
        <f>SUM(H35)</f>
        <v>3000</v>
      </c>
    </row>
    <row r="36" spans="1:16" ht="15.9" customHeight="1" thickBot="1" x14ac:dyDescent="0.35">
      <c r="A36" s="1"/>
      <c r="B36" s="16">
        <v>22</v>
      </c>
      <c r="C36" s="25" t="s">
        <v>19</v>
      </c>
      <c r="D36" s="29"/>
      <c r="E36" s="29"/>
      <c r="F36" s="29"/>
      <c r="G36" s="26" t="s">
        <v>20</v>
      </c>
      <c r="H36" s="20">
        <f>SUM(H37)</f>
        <v>7000</v>
      </c>
      <c r="I36" s="14"/>
      <c r="J36" s="20">
        <f>SUM(J37)</f>
        <v>2000</v>
      </c>
      <c r="K36" s="14"/>
      <c r="L36" s="20"/>
      <c r="M36" s="14">
        <f>SUM(M37)</f>
        <v>1000</v>
      </c>
      <c r="N36" s="20">
        <f>SUM(H36:M36)</f>
        <v>10000</v>
      </c>
    </row>
    <row r="37" spans="1:16" ht="15.9" customHeight="1" thickBot="1" x14ac:dyDescent="0.35">
      <c r="A37" s="1"/>
      <c r="B37" s="54"/>
      <c r="C37" s="51"/>
      <c r="D37" s="55" t="s">
        <v>39</v>
      </c>
      <c r="E37" s="55"/>
      <c r="F37" s="55"/>
      <c r="G37" s="49" t="s">
        <v>59</v>
      </c>
      <c r="H37" s="24">
        <v>7000</v>
      </c>
      <c r="I37" s="56"/>
      <c r="J37" s="24">
        <v>2000</v>
      </c>
      <c r="K37" s="56"/>
      <c r="L37" s="24"/>
      <c r="M37" s="56">
        <v>1000</v>
      </c>
      <c r="N37" s="24">
        <f>SUM(H37:M37)</f>
        <v>10000</v>
      </c>
    </row>
    <row r="38" spans="1:16" ht="15.9" customHeight="1" thickBot="1" x14ac:dyDescent="0.35">
      <c r="A38" s="1"/>
      <c r="B38" s="16">
        <v>22</v>
      </c>
      <c r="C38" s="25" t="s">
        <v>47</v>
      </c>
      <c r="D38" s="29"/>
      <c r="E38" s="29"/>
      <c r="F38" s="29"/>
      <c r="G38" s="50" t="s">
        <v>48</v>
      </c>
      <c r="H38" s="20">
        <f>SUM(H39)</f>
        <v>3000</v>
      </c>
      <c r="I38" s="14"/>
      <c r="J38" s="20"/>
      <c r="K38" s="14"/>
      <c r="L38" s="20"/>
      <c r="M38" s="14"/>
      <c r="N38" s="20">
        <f>SUM(H38:M38)</f>
        <v>3000</v>
      </c>
    </row>
    <row r="39" spans="1:16" ht="15.9" customHeight="1" thickBot="1" x14ac:dyDescent="0.35">
      <c r="A39" s="1"/>
      <c r="B39" s="54"/>
      <c r="C39" s="51"/>
      <c r="D39" s="55" t="s">
        <v>12</v>
      </c>
      <c r="E39" s="55"/>
      <c r="F39" s="55"/>
      <c r="G39" s="61" t="s">
        <v>60</v>
      </c>
      <c r="H39" s="24">
        <v>3000</v>
      </c>
      <c r="I39" s="56"/>
      <c r="J39" s="24"/>
      <c r="K39" s="56"/>
      <c r="L39" s="24"/>
      <c r="M39" s="56"/>
      <c r="N39" s="24">
        <f>SUM(H39)</f>
        <v>3000</v>
      </c>
    </row>
    <row r="40" spans="1:16" ht="15.9" customHeight="1" thickBot="1" x14ac:dyDescent="0.35">
      <c r="A40" s="1"/>
      <c r="B40" s="16">
        <v>22</v>
      </c>
      <c r="C40" s="25" t="s">
        <v>61</v>
      </c>
      <c r="D40" s="29"/>
      <c r="E40" s="29"/>
      <c r="F40" s="29"/>
      <c r="G40" s="50" t="s">
        <v>62</v>
      </c>
      <c r="H40" s="20">
        <f>SUM(H41)</f>
        <v>2500</v>
      </c>
      <c r="I40" s="14"/>
      <c r="J40" s="20"/>
      <c r="K40" s="14"/>
      <c r="L40" s="20"/>
      <c r="M40" s="14">
        <f>SUM(M41)</f>
        <v>4000</v>
      </c>
      <c r="N40" s="20">
        <f>SUM(H40:M40)</f>
        <v>6500</v>
      </c>
    </row>
    <row r="41" spans="1:16" ht="15.9" customHeight="1" thickBot="1" x14ac:dyDescent="0.35">
      <c r="A41" s="1"/>
      <c r="B41" s="54"/>
      <c r="C41" s="51"/>
      <c r="D41" s="55"/>
      <c r="E41" s="55"/>
      <c r="F41" s="55"/>
      <c r="G41" s="48" t="s">
        <v>63</v>
      </c>
      <c r="H41" s="24">
        <v>2500</v>
      </c>
      <c r="I41" s="56"/>
      <c r="J41" s="24"/>
      <c r="K41" s="56"/>
      <c r="L41" s="24"/>
      <c r="M41" s="56">
        <v>4000</v>
      </c>
      <c r="N41" s="24">
        <f>SUM(H41:M41)</f>
        <v>6500</v>
      </c>
    </row>
    <row r="42" spans="1:16" ht="15.9" customHeight="1" thickBot="1" x14ac:dyDescent="0.35">
      <c r="A42" s="1"/>
      <c r="B42" s="16">
        <v>24</v>
      </c>
      <c r="C42" s="25" t="s">
        <v>6</v>
      </c>
      <c r="D42" s="29"/>
      <c r="E42" s="29"/>
      <c r="F42" s="29"/>
      <c r="G42" s="50" t="s">
        <v>64</v>
      </c>
      <c r="H42" s="20"/>
      <c r="I42" s="14">
        <f>SUM(I43:I44)</f>
        <v>4500</v>
      </c>
      <c r="J42" s="20"/>
      <c r="K42" s="14"/>
      <c r="L42" s="20"/>
      <c r="M42" s="14"/>
      <c r="N42" s="20">
        <f>SUM(H42:M42)</f>
        <v>4500</v>
      </c>
    </row>
    <row r="43" spans="1:16" ht="15.9" customHeight="1" thickBot="1" x14ac:dyDescent="0.35">
      <c r="A43" s="1"/>
      <c r="B43" s="54"/>
      <c r="C43" s="51"/>
      <c r="D43" s="55" t="s">
        <v>41</v>
      </c>
      <c r="E43" s="55"/>
      <c r="F43" s="55"/>
      <c r="G43" s="62" t="s">
        <v>42</v>
      </c>
      <c r="H43" s="24"/>
      <c r="I43" s="56">
        <v>1500</v>
      </c>
      <c r="J43" s="24"/>
      <c r="K43" s="56"/>
      <c r="L43" s="24"/>
      <c r="M43" s="56"/>
      <c r="N43" s="24">
        <f>SUM(I43)</f>
        <v>1500</v>
      </c>
    </row>
    <row r="44" spans="1:16" ht="15.9" customHeight="1" thickBot="1" x14ac:dyDescent="0.35">
      <c r="A44" s="1"/>
      <c r="B44" s="54"/>
      <c r="C44" s="51"/>
      <c r="D44" s="55" t="s">
        <v>33</v>
      </c>
      <c r="E44" s="55"/>
      <c r="F44" s="55"/>
      <c r="G44" s="63" t="s">
        <v>65</v>
      </c>
      <c r="H44" s="24"/>
      <c r="I44" s="56">
        <v>3000</v>
      </c>
      <c r="J44" s="24"/>
      <c r="K44" s="56"/>
      <c r="L44" s="24"/>
      <c r="M44" s="56"/>
      <c r="N44" s="24">
        <f>SUM(I44)</f>
        <v>3000</v>
      </c>
      <c r="O44" s="59"/>
    </row>
    <row r="45" spans="1:16" ht="15.9" customHeight="1" thickBot="1" x14ac:dyDescent="0.35">
      <c r="A45" s="1"/>
      <c r="B45" s="70" t="s">
        <v>29</v>
      </c>
      <c r="C45" s="71"/>
      <c r="D45" s="71"/>
      <c r="E45" s="71"/>
      <c r="F45" s="71"/>
      <c r="G45" s="80"/>
      <c r="H45" s="22">
        <f>SUM(H22+H25+H28+H31+H34+H36+H38+H40)</f>
        <v>59829</v>
      </c>
      <c r="I45" s="22">
        <f>SUM(I42)</f>
        <v>4500</v>
      </c>
      <c r="J45" s="22">
        <f>SUM(J36)</f>
        <v>2000</v>
      </c>
      <c r="K45" s="22">
        <f>SUM(K25)</f>
        <v>500</v>
      </c>
      <c r="L45" s="22"/>
      <c r="M45" s="22">
        <f>SUM(M28+M36+M40)</f>
        <v>5600</v>
      </c>
      <c r="N45" s="22">
        <f>SUM(N22+N25+N28+N31+N34+N36+N38+N40+N42)</f>
        <v>72429</v>
      </c>
      <c r="O45" s="58"/>
      <c r="P45" s="59"/>
    </row>
    <row r="46" spans="1:16" ht="15.9" customHeight="1" x14ac:dyDescent="0.3">
      <c r="B46" s="57"/>
      <c r="C46" s="57"/>
      <c r="D46" s="57"/>
      <c r="E46" s="57"/>
      <c r="F46" s="57"/>
      <c r="G46" s="57"/>
      <c r="H46" s="15"/>
      <c r="I46" s="15"/>
      <c r="J46" s="15"/>
      <c r="K46" s="15"/>
      <c r="L46" s="15"/>
      <c r="M46" s="15"/>
      <c r="N46" s="15"/>
    </row>
    <row r="47" spans="1:16" ht="15.9" customHeight="1" x14ac:dyDescent="0.4">
      <c r="B47" s="1"/>
      <c r="C47" s="1"/>
      <c r="D47" s="1"/>
      <c r="E47" s="1"/>
      <c r="F47" s="1"/>
      <c r="G47" s="79" t="s">
        <v>70</v>
      </c>
      <c r="H47" s="79"/>
      <c r="I47" s="79"/>
      <c r="J47" s="79"/>
      <c r="K47" s="79"/>
      <c r="L47" s="1"/>
      <c r="M47" s="1"/>
      <c r="N47" s="1"/>
    </row>
    <row r="48" spans="1:16" ht="7.2" customHeight="1" x14ac:dyDescent="0.3">
      <c r="B48" s="2"/>
      <c r="C48" s="2"/>
      <c r="D48" s="2"/>
      <c r="E48" s="2"/>
      <c r="F48" s="2"/>
      <c r="G48" s="13"/>
      <c r="H48" s="2"/>
      <c r="I48" s="3"/>
      <c r="J48" s="4"/>
      <c r="K48" s="2"/>
      <c r="L48" s="2"/>
      <c r="M48" s="2"/>
      <c r="N48" s="2"/>
    </row>
    <row r="49" spans="2:14" ht="15.9" customHeight="1" thickBot="1" x14ac:dyDescent="0.35">
      <c r="B49" s="7" t="s">
        <v>83</v>
      </c>
      <c r="C49" s="8"/>
      <c r="D49" s="8"/>
      <c r="E49" s="8"/>
      <c r="F49" s="8"/>
      <c r="G49" s="9"/>
      <c r="H49" s="10"/>
      <c r="I49" s="11"/>
      <c r="J49" s="12"/>
      <c r="K49" s="8"/>
      <c r="L49" s="8"/>
      <c r="M49" s="8"/>
      <c r="N49" s="2"/>
    </row>
    <row r="50" spans="2:14" ht="15.9" customHeight="1" thickBot="1" x14ac:dyDescent="0.35">
      <c r="B50" s="77" t="s">
        <v>14</v>
      </c>
      <c r="C50" s="64" t="s">
        <v>0</v>
      </c>
      <c r="D50" s="64" t="s">
        <v>1</v>
      </c>
      <c r="E50" s="64" t="s">
        <v>27</v>
      </c>
      <c r="F50" s="64" t="s">
        <v>28</v>
      </c>
      <c r="G50" s="82" t="s">
        <v>3</v>
      </c>
      <c r="H50" s="72" t="s">
        <v>4</v>
      </c>
      <c r="I50" s="73"/>
      <c r="J50" s="73"/>
      <c r="K50" s="73"/>
      <c r="L50" s="73"/>
      <c r="M50" s="73"/>
      <c r="N50" s="74"/>
    </row>
    <row r="51" spans="2:14" ht="84.6" customHeight="1" thickBot="1" x14ac:dyDescent="0.35">
      <c r="B51" s="78"/>
      <c r="C51" s="65"/>
      <c r="D51" s="65"/>
      <c r="E51" s="65"/>
      <c r="F51" s="65"/>
      <c r="G51" s="83"/>
      <c r="H51" s="19" t="s">
        <v>9</v>
      </c>
      <c r="I51" s="18" t="s">
        <v>10</v>
      </c>
      <c r="J51" s="5" t="s">
        <v>11</v>
      </c>
      <c r="K51" s="18" t="s">
        <v>13</v>
      </c>
      <c r="L51" s="5" t="s">
        <v>43</v>
      </c>
      <c r="M51" s="18" t="s">
        <v>15</v>
      </c>
      <c r="N51" s="19" t="s">
        <v>22</v>
      </c>
    </row>
    <row r="52" spans="2:14" ht="15.9" customHeight="1" thickBot="1" x14ac:dyDescent="0.35">
      <c r="B52" s="16">
        <v>21</v>
      </c>
      <c r="C52" s="30" t="s">
        <v>6</v>
      </c>
      <c r="D52" s="84"/>
      <c r="E52" s="29"/>
      <c r="F52" s="29"/>
      <c r="G52" s="85" t="s">
        <v>71</v>
      </c>
      <c r="H52" s="20">
        <f>SUM(H53)</f>
        <v>50</v>
      </c>
      <c r="I52" s="14"/>
      <c r="J52" s="20"/>
      <c r="K52" s="14"/>
      <c r="L52" s="20"/>
      <c r="M52" s="14"/>
      <c r="N52" s="20">
        <f>SUM(H52:M52)</f>
        <v>50</v>
      </c>
    </row>
    <row r="53" spans="2:14" ht="15.9" customHeight="1" thickBot="1" x14ac:dyDescent="0.35">
      <c r="B53" s="86"/>
      <c r="C53" s="28"/>
      <c r="D53" s="87" t="s">
        <v>41</v>
      </c>
      <c r="E53" s="88" t="s">
        <v>12</v>
      </c>
      <c r="F53" s="89"/>
      <c r="G53" s="90" t="s">
        <v>72</v>
      </c>
      <c r="H53" s="23">
        <v>50</v>
      </c>
      <c r="I53" s="91"/>
      <c r="J53" s="23"/>
      <c r="K53" s="91"/>
      <c r="L53" s="23"/>
      <c r="M53" s="91"/>
      <c r="N53" s="23">
        <f>SUM(H53:M53)</f>
        <v>50</v>
      </c>
    </row>
    <row r="54" spans="2:14" ht="16.2" customHeight="1" thickBot="1" x14ac:dyDescent="0.35">
      <c r="B54" s="16">
        <v>21</v>
      </c>
      <c r="C54" s="30" t="s">
        <v>21</v>
      </c>
      <c r="D54" s="84"/>
      <c r="E54" s="29"/>
      <c r="F54" s="29"/>
      <c r="G54" s="85" t="s">
        <v>73</v>
      </c>
      <c r="H54" s="20">
        <f>SUM(H55:H58)</f>
        <v>26825</v>
      </c>
      <c r="I54" s="14"/>
      <c r="J54" s="20"/>
      <c r="K54" s="14"/>
      <c r="L54" s="20"/>
      <c r="M54" s="14"/>
      <c r="N54" s="20">
        <f>SUM(H54:M54)</f>
        <v>26825</v>
      </c>
    </row>
    <row r="55" spans="2:14" ht="15.9" customHeight="1" thickBot="1" x14ac:dyDescent="0.35">
      <c r="B55" s="86"/>
      <c r="C55" s="28"/>
      <c r="D55" s="87" t="s">
        <v>5</v>
      </c>
      <c r="E55" s="88" t="s">
        <v>8</v>
      </c>
      <c r="F55" s="89"/>
      <c r="G55" s="90" t="s">
        <v>74</v>
      </c>
      <c r="H55" s="23">
        <v>15000</v>
      </c>
      <c r="I55" s="91"/>
      <c r="J55" s="23"/>
      <c r="K55" s="91"/>
      <c r="L55" s="23"/>
      <c r="M55" s="91"/>
      <c r="N55" s="23">
        <f>SUM(H55:M55)</f>
        <v>15000</v>
      </c>
    </row>
    <row r="56" spans="2:14" ht="15.9" customHeight="1" thickBot="1" x14ac:dyDescent="0.35">
      <c r="B56" s="86"/>
      <c r="C56" s="28"/>
      <c r="D56" s="87" t="s">
        <v>5</v>
      </c>
      <c r="E56" s="92" t="s">
        <v>33</v>
      </c>
      <c r="F56" s="92" t="s">
        <v>5</v>
      </c>
      <c r="G56" s="90" t="s">
        <v>75</v>
      </c>
      <c r="H56" s="23">
        <v>3600</v>
      </c>
      <c r="I56" s="91"/>
      <c r="J56" s="23"/>
      <c r="K56" s="91"/>
      <c r="L56" s="23"/>
      <c r="M56" s="91"/>
      <c r="N56" s="23">
        <f t="shared" ref="N56:N57" si="1">SUM(H56:M56)</f>
        <v>3600</v>
      </c>
    </row>
    <row r="57" spans="2:14" ht="15.9" customHeight="1" thickBot="1" x14ac:dyDescent="0.35">
      <c r="B57" s="93"/>
      <c r="C57" s="41"/>
      <c r="D57" s="94" t="s">
        <v>12</v>
      </c>
      <c r="E57" s="88" t="s">
        <v>12</v>
      </c>
      <c r="F57" s="89"/>
      <c r="G57" s="95" t="s">
        <v>76</v>
      </c>
      <c r="H57" s="32">
        <v>8000</v>
      </c>
      <c r="I57" s="96"/>
      <c r="J57" s="32"/>
      <c r="K57" s="96"/>
      <c r="L57" s="32"/>
      <c r="M57" s="96"/>
      <c r="N57" s="32">
        <f t="shared" si="1"/>
        <v>8000</v>
      </c>
    </row>
    <row r="58" spans="2:14" ht="15.9" customHeight="1" thickBot="1" x14ac:dyDescent="0.35">
      <c r="B58" s="97"/>
      <c r="C58" s="98"/>
      <c r="D58" s="99" t="s">
        <v>41</v>
      </c>
      <c r="E58" s="92" t="s">
        <v>12</v>
      </c>
      <c r="F58" s="92"/>
      <c r="G58" s="90" t="s">
        <v>72</v>
      </c>
      <c r="H58" s="100">
        <v>225</v>
      </c>
      <c r="I58" s="101"/>
      <c r="J58" s="102"/>
      <c r="K58" s="101"/>
      <c r="L58" s="102"/>
      <c r="M58" s="101"/>
      <c r="N58" s="24">
        <f>SUM(H58:M58)</f>
        <v>225</v>
      </c>
    </row>
    <row r="59" spans="2:14" ht="15.9" customHeight="1" thickBot="1" x14ac:dyDescent="0.35">
      <c r="B59" s="16">
        <v>22</v>
      </c>
      <c r="C59" s="25" t="s">
        <v>23</v>
      </c>
      <c r="D59" s="103"/>
      <c r="E59" s="29"/>
      <c r="F59" s="29"/>
      <c r="G59" s="26" t="s">
        <v>40</v>
      </c>
      <c r="H59" s="20">
        <f>SUM(H60)</f>
        <v>35900</v>
      </c>
      <c r="I59" s="14"/>
      <c r="J59" s="20"/>
      <c r="K59" s="14"/>
      <c r="L59" s="20"/>
      <c r="M59" s="104"/>
      <c r="N59" s="20">
        <f t="shared" ref="N59" si="2">SUM(H59:M59)</f>
        <v>35900</v>
      </c>
    </row>
    <row r="60" spans="2:14" ht="15.9" customHeight="1" thickBot="1" x14ac:dyDescent="0.35">
      <c r="B60" s="86"/>
      <c r="C60" s="28"/>
      <c r="D60" s="87" t="s">
        <v>39</v>
      </c>
      <c r="E60" s="89"/>
      <c r="F60" s="89"/>
      <c r="G60" s="33" t="s">
        <v>77</v>
      </c>
      <c r="H60" s="23">
        <v>35900</v>
      </c>
      <c r="I60" s="91"/>
      <c r="J60" s="23"/>
      <c r="K60" s="91"/>
      <c r="L60" s="23"/>
      <c r="M60" s="91"/>
      <c r="N60" s="23">
        <f>SUM(H60:M60)</f>
        <v>35900</v>
      </c>
    </row>
    <row r="61" spans="2:14" ht="15.9" customHeight="1" thickBot="1" x14ac:dyDescent="0.35">
      <c r="B61" s="16">
        <v>22</v>
      </c>
      <c r="C61" s="25" t="s">
        <v>19</v>
      </c>
      <c r="D61" s="103"/>
      <c r="E61" s="29"/>
      <c r="F61" s="29"/>
      <c r="G61" s="26" t="s">
        <v>20</v>
      </c>
      <c r="H61" s="20">
        <f>SUM(H62)</f>
        <v>1600</v>
      </c>
      <c r="I61" s="14"/>
      <c r="J61" s="20"/>
      <c r="K61" s="14"/>
      <c r="L61" s="20"/>
      <c r="M61" s="14"/>
      <c r="N61" s="20">
        <f t="shared" ref="N61" si="3">SUM(H61:M61)</f>
        <v>1600</v>
      </c>
    </row>
    <row r="62" spans="2:14" ht="15.9" customHeight="1" thickBot="1" x14ac:dyDescent="0.35">
      <c r="B62" s="86"/>
      <c r="C62" s="28"/>
      <c r="D62" s="87" t="s">
        <v>5</v>
      </c>
      <c r="E62" s="88" t="s">
        <v>41</v>
      </c>
      <c r="F62" s="89"/>
      <c r="G62" s="105" t="s">
        <v>78</v>
      </c>
      <c r="H62" s="23">
        <v>1600</v>
      </c>
      <c r="I62" s="91"/>
      <c r="J62" s="23"/>
      <c r="K62" s="91"/>
      <c r="L62" s="23"/>
      <c r="M62" s="91"/>
      <c r="N62" s="23">
        <f>SUM(H62:M62)</f>
        <v>1600</v>
      </c>
    </row>
    <row r="63" spans="2:14" ht="15.9" customHeight="1" thickBot="1" x14ac:dyDescent="0.35">
      <c r="B63" s="16">
        <v>22</v>
      </c>
      <c r="C63" s="25" t="s">
        <v>47</v>
      </c>
      <c r="D63" s="103"/>
      <c r="E63" s="29"/>
      <c r="F63" s="29"/>
      <c r="G63" s="26" t="s">
        <v>48</v>
      </c>
      <c r="H63" s="20">
        <f>SUM(H64)</f>
        <v>1000</v>
      </c>
      <c r="I63" s="14"/>
      <c r="J63" s="20"/>
      <c r="K63" s="14"/>
      <c r="L63" s="20"/>
      <c r="M63" s="14"/>
      <c r="N63" s="20">
        <f>SUM(H63:M63)</f>
        <v>1000</v>
      </c>
    </row>
    <row r="64" spans="2:14" ht="15.9" customHeight="1" thickBot="1" x14ac:dyDescent="0.35">
      <c r="B64" s="106"/>
      <c r="C64" s="107"/>
      <c r="D64" s="108" t="s">
        <v>33</v>
      </c>
      <c r="E64" s="92"/>
      <c r="F64" s="92"/>
      <c r="G64" s="105" t="s">
        <v>44</v>
      </c>
      <c r="H64" s="100">
        <v>1000</v>
      </c>
      <c r="I64" s="101"/>
      <c r="J64" s="102"/>
      <c r="K64" s="101"/>
      <c r="L64" s="102"/>
      <c r="M64" s="101"/>
      <c r="N64" s="23">
        <f>SUM(H64:M64)</f>
        <v>1000</v>
      </c>
    </row>
    <row r="65" spans="2:14" ht="15.9" customHeight="1" thickBot="1" x14ac:dyDescent="0.35">
      <c r="B65" s="16">
        <v>24</v>
      </c>
      <c r="C65" s="25" t="s">
        <v>18</v>
      </c>
      <c r="D65" s="103"/>
      <c r="E65" s="29"/>
      <c r="F65" s="29"/>
      <c r="G65" s="26" t="s">
        <v>79</v>
      </c>
      <c r="H65" s="20">
        <f>SUM(H66)</f>
        <v>14500</v>
      </c>
      <c r="I65" s="14"/>
      <c r="J65" s="20"/>
      <c r="K65" s="14"/>
      <c r="L65" s="20"/>
      <c r="M65" s="14"/>
      <c r="N65" s="20">
        <f t="shared" ref="N65" si="4">SUM(H65:M65)</f>
        <v>14500</v>
      </c>
    </row>
    <row r="66" spans="2:14" ht="15.9" customHeight="1" thickBot="1" x14ac:dyDescent="0.35">
      <c r="B66" s="86"/>
      <c r="C66" s="28"/>
      <c r="D66" s="87" t="s">
        <v>80</v>
      </c>
      <c r="E66" s="88" t="s">
        <v>12</v>
      </c>
      <c r="F66" s="89"/>
      <c r="G66" s="105" t="s">
        <v>81</v>
      </c>
      <c r="H66" s="23">
        <v>14500</v>
      </c>
      <c r="I66" s="91"/>
      <c r="J66" s="23"/>
      <c r="K66" s="91"/>
      <c r="L66" s="23"/>
      <c r="M66" s="91"/>
      <c r="N66" s="23">
        <f>SUM(H66)</f>
        <v>14500</v>
      </c>
    </row>
    <row r="67" spans="2:14" ht="15.9" customHeight="1" thickBot="1" x14ac:dyDescent="0.35">
      <c r="B67" s="70" t="s">
        <v>82</v>
      </c>
      <c r="C67" s="71"/>
      <c r="D67" s="71"/>
      <c r="E67" s="71"/>
      <c r="F67" s="71"/>
      <c r="G67" s="71"/>
      <c r="H67" s="22">
        <f>SUM(H52+H54+H59+H61+H63+H65)</f>
        <v>79875</v>
      </c>
      <c r="I67" s="22"/>
      <c r="J67" s="22"/>
      <c r="K67" s="22"/>
      <c r="L67" s="22"/>
      <c r="M67" s="22"/>
      <c r="N67" s="22">
        <f>SUM(H67)</f>
        <v>79875</v>
      </c>
    </row>
    <row r="68" spans="2:14" ht="15.9" customHeight="1" x14ac:dyDescent="0.3"/>
    <row r="69" spans="2:14" ht="15.9" customHeight="1" x14ac:dyDescent="0.3"/>
    <row r="70" spans="2:14" ht="15.9" customHeight="1" x14ac:dyDescent="0.3"/>
    <row r="71" spans="2:14" ht="15.9" customHeight="1" x14ac:dyDescent="0.3"/>
    <row r="72" spans="2:14" ht="15.9" customHeight="1" x14ac:dyDescent="0.3"/>
    <row r="73" spans="2:14" ht="15.9" customHeight="1" x14ac:dyDescent="0.3"/>
    <row r="74" spans="2:14" ht="15.9" customHeight="1" x14ac:dyDescent="0.3"/>
    <row r="75" spans="2:14" ht="15.9" customHeight="1" x14ac:dyDescent="0.3"/>
    <row r="76" spans="2:14" ht="15.9" customHeight="1" x14ac:dyDescent="0.3"/>
    <row r="77" spans="2:14" ht="15.9" customHeight="1" x14ac:dyDescent="0.3"/>
    <row r="78" spans="2:14" ht="15.9" customHeight="1" x14ac:dyDescent="0.3"/>
    <row r="79" spans="2:14" ht="15.9" customHeight="1" x14ac:dyDescent="0.3"/>
    <row r="80" spans="2:14" ht="15.9" customHeight="1" x14ac:dyDescent="0.3"/>
    <row r="81" ht="15.9" customHeight="1" x14ac:dyDescent="0.3"/>
    <row r="82" ht="15.9" customHeight="1" x14ac:dyDescent="0.3"/>
    <row r="83" ht="15.9" customHeight="1" x14ac:dyDescent="0.3"/>
    <row r="84" ht="15.9" customHeight="1" x14ac:dyDescent="0.3"/>
    <row r="85" ht="15.9" customHeight="1" x14ac:dyDescent="0.3"/>
    <row r="86" ht="15.9" customHeight="1" x14ac:dyDescent="0.3"/>
    <row r="87" ht="15.9" customHeight="1" x14ac:dyDescent="0.3"/>
    <row r="88" ht="15.9" customHeight="1" x14ac:dyDescent="0.3"/>
    <row r="89" ht="15.9" customHeight="1" x14ac:dyDescent="0.3"/>
    <row r="90" ht="15.9" customHeight="1" x14ac:dyDescent="0.3"/>
    <row r="91" ht="15.9" customHeight="1" x14ac:dyDescent="0.3"/>
    <row r="92" ht="15.9" customHeight="1" x14ac:dyDescent="0.3"/>
    <row r="93" ht="15.9" customHeight="1" x14ac:dyDescent="0.3"/>
    <row r="94" ht="15.9" customHeight="1" x14ac:dyDescent="0.3"/>
    <row r="95" ht="15.9" customHeight="1" x14ac:dyDescent="0.3"/>
    <row r="96" ht="15.9" customHeight="1" x14ac:dyDescent="0.3"/>
    <row r="97" ht="15.9" customHeight="1" x14ac:dyDescent="0.3"/>
    <row r="98" ht="15.9" customHeight="1" x14ac:dyDescent="0.3"/>
    <row r="99" ht="15.9" customHeight="1" x14ac:dyDescent="0.3"/>
    <row r="100" ht="15.9" customHeight="1" x14ac:dyDescent="0.3"/>
    <row r="101" ht="15.9" customHeight="1" x14ac:dyDescent="0.3"/>
    <row r="102" ht="15.9" customHeight="1" x14ac:dyDescent="0.3"/>
    <row r="103" ht="15.9" customHeight="1" x14ac:dyDescent="0.3"/>
    <row r="104" ht="15.9" customHeight="1" x14ac:dyDescent="0.3"/>
    <row r="105" ht="15.9" customHeight="1" x14ac:dyDescent="0.3"/>
    <row r="106" ht="15.9" customHeight="1" x14ac:dyDescent="0.3"/>
    <row r="107" ht="15.9" customHeight="1" x14ac:dyDescent="0.3"/>
    <row r="108" ht="15.9" customHeight="1" x14ac:dyDescent="0.3"/>
    <row r="109" ht="15.9" customHeight="1" x14ac:dyDescent="0.3"/>
    <row r="110" ht="15.9" customHeight="1" x14ac:dyDescent="0.3"/>
    <row r="111" ht="15.9" customHeight="1" x14ac:dyDescent="0.3"/>
    <row r="112" ht="15.9" customHeight="1" x14ac:dyDescent="0.3"/>
    <row r="113" ht="15.9" customHeight="1" x14ac:dyDescent="0.3"/>
    <row r="114" ht="15.9" customHeight="1" x14ac:dyDescent="0.3"/>
    <row r="115" ht="15.9" customHeight="1" x14ac:dyDescent="0.3"/>
    <row r="116" ht="15.9" customHeight="1" x14ac:dyDescent="0.3"/>
    <row r="117" ht="15.9" customHeight="1" x14ac:dyDescent="0.3"/>
    <row r="118" ht="15.9" customHeight="1" x14ac:dyDescent="0.3"/>
    <row r="119" ht="15.9" customHeight="1" x14ac:dyDescent="0.3"/>
    <row r="120" ht="15.9" customHeight="1" x14ac:dyDescent="0.3"/>
    <row r="121" ht="15.9" customHeight="1" x14ac:dyDescent="0.3"/>
    <row r="122" ht="15.9" customHeight="1" x14ac:dyDescent="0.3"/>
    <row r="123" ht="15.9" customHeight="1" x14ac:dyDescent="0.3"/>
    <row r="124" ht="15.9" customHeight="1" x14ac:dyDescent="0.3"/>
    <row r="125" ht="15.9" customHeight="1" x14ac:dyDescent="0.3"/>
    <row r="126" ht="15.9" customHeight="1" x14ac:dyDescent="0.3"/>
    <row r="127" ht="15.9" customHeight="1" x14ac:dyDescent="0.3"/>
    <row r="128" ht="15.9" customHeight="1" x14ac:dyDescent="0.3"/>
    <row r="129" ht="15.9" customHeight="1" x14ac:dyDescent="0.3"/>
    <row r="130" ht="15.9" customHeight="1" x14ac:dyDescent="0.3"/>
    <row r="131" ht="15.9" customHeight="1" x14ac:dyDescent="0.3"/>
    <row r="132" ht="15.9" customHeight="1" x14ac:dyDescent="0.3"/>
    <row r="133" ht="15.9" customHeight="1" x14ac:dyDescent="0.3"/>
    <row r="134" ht="15.9" customHeight="1" x14ac:dyDescent="0.3"/>
    <row r="135" ht="15.9" customHeight="1" x14ac:dyDescent="0.3"/>
    <row r="136" ht="15.9" customHeight="1" x14ac:dyDescent="0.3"/>
    <row r="137" ht="15.9" customHeight="1" x14ac:dyDescent="0.3"/>
    <row r="138" ht="15.9" customHeight="1" x14ac:dyDescent="0.3"/>
    <row r="139" ht="15.9" customHeight="1" x14ac:dyDescent="0.3"/>
    <row r="140" ht="15.9" customHeight="1" x14ac:dyDescent="0.3"/>
    <row r="141" ht="15.9" customHeight="1" x14ac:dyDescent="0.3"/>
    <row r="142" ht="15.9" customHeight="1" x14ac:dyDescent="0.3"/>
    <row r="143" ht="15.9" customHeight="1" x14ac:dyDescent="0.3"/>
    <row r="144" ht="15.9" customHeight="1" x14ac:dyDescent="0.3"/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  <row r="150" ht="15.9" customHeight="1" x14ac:dyDescent="0.3"/>
    <row r="151" ht="15.9" customHeight="1" x14ac:dyDescent="0.3"/>
    <row r="152" ht="15.9" customHeight="1" x14ac:dyDescent="0.3"/>
    <row r="153" ht="15.9" customHeight="1" x14ac:dyDescent="0.3"/>
    <row r="154" ht="15.9" customHeight="1" x14ac:dyDescent="0.3"/>
    <row r="155" ht="15.9" customHeight="1" x14ac:dyDescent="0.3"/>
    <row r="156" ht="15.9" customHeight="1" x14ac:dyDescent="0.3"/>
    <row r="157" ht="15.9" customHeight="1" x14ac:dyDescent="0.3"/>
    <row r="158" ht="15.9" customHeight="1" x14ac:dyDescent="0.3"/>
    <row r="159" ht="15.9" customHeight="1" x14ac:dyDescent="0.3"/>
    <row r="160" ht="15.9" customHeight="1" x14ac:dyDescent="0.3"/>
    <row r="161" ht="15.9" customHeight="1" x14ac:dyDescent="0.3"/>
    <row r="162" ht="15.9" customHeight="1" x14ac:dyDescent="0.3"/>
    <row r="163" ht="15.9" customHeight="1" x14ac:dyDescent="0.3"/>
    <row r="164" ht="15.9" customHeight="1" x14ac:dyDescent="0.3"/>
    <row r="165" ht="15.9" customHeight="1" x14ac:dyDescent="0.3"/>
    <row r="166" ht="15.9" customHeight="1" x14ac:dyDescent="0.3"/>
    <row r="167" ht="15.9" customHeight="1" x14ac:dyDescent="0.3"/>
    <row r="168" ht="15.9" customHeight="1" x14ac:dyDescent="0.3"/>
    <row r="169" ht="15.9" customHeight="1" x14ac:dyDescent="0.3"/>
    <row r="170" ht="15.9" customHeight="1" x14ac:dyDescent="0.3"/>
    <row r="171" ht="15.9" customHeight="1" x14ac:dyDescent="0.3"/>
    <row r="172" ht="15.9" customHeight="1" x14ac:dyDescent="0.3"/>
    <row r="173" ht="15.9" customHeight="1" x14ac:dyDescent="0.3"/>
    <row r="174" ht="15.9" customHeight="1" x14ac:dyDescent="0.3"/>
    <row r="175" ht="15.9" customHeight="1" x14ac:dyDescent="0.3"/>
    <row r="176" ht="15.9" customHeight="1" x14ac:dyDescent="0.3"/>
    <row r="177" ht="15.9" customHeight="1" x14ac:dyDescent="0.3"/>
    <row r="178" ht="15.9" customHeight="1" x14ac:dyDescent="0.3"/>
    <row r="179" ht="15.9" customHeight="1" x14ac:dyDescent="0.3"/>
    <row r="180" ht="15.9" customHeight="1" x14ac:dyDescent="0.3"/>
    <row r="181" ht="15.9" customHeight="1" x14ac:dyDescent="0.3"/>
    <row r="182" ht="15.9" customHeight="1" x14ac:dyDescent="0.3"/>
    <row r="183" ht="15.9" customHeight="1" x14ac:dyDescent="0.3"/>
    <row r="184" ht="15.9" customHeight="1" x14ac:dyDescent="0.3"/>
    <row r="185" ht="15.9" customHeight="1" x14ac:dyDescent="0.3"/>
    <row r="186" ht="15.9" customHeight="1" x14ac:dyDescent="0.3"/>
    <row r="187" ht="15.9" customHeight="1" x14ac:dyDescent="0.3"/>
    <row r="188" ht="15.9" customHeight="1" x14ac:dyDescent="0.3"/>
    <row r="189" ht="15.9" customHeight="1" x14ac:dyDescent="0.3"/>
    <row r="190" ht="15.9" customHeight="1" x14ac:dyDescent="0.3"/>
    <row r="191" ht="15.9" customHeight="1" x14ac:dyDescent="0.3"/>
    <row r="192" ht="15.9" customHeight="1" x14ac:dyDescent="0.3"/>
    <row r="193" ht="15.9" customHeight="1" x14ac:dyDescent="0.3"/>
    <row r="194" ht="15.9" customHeight="1" x14ac:dyDescent="0.3"/>
    <row r="195" ht="15.9" customHeight="1" x14ac:dyDescent="0.3"/>
    <row r="196" ht="15.9" customHeight="1" x14ac:dyDescent="0.3"/>
    <row r="197" ht="15.9" customHeight="1" x14ac:dyDescent="0.3"/>
    <row r="198" ht="15.9" customHeight="1" x14ac:dyDescent="0.3"/>
    <row r="199" ht="15.9" customHeight="1" x14ac:dyDescent="0.3"/>
    <row r="200" ht="15.9" customHeight="1" x14ac:dyDescent="0.3"/>
    <row r="201" ht="15.9" customHeight="1" x14ac:dyDescent="0.3"/>
    <row r="202" ht="15.9" customHeight="1" x14ac:dyDescent="0.3"/>
    <row r="203" ht="15.9" customHeight="1" x14ac:dyDescent="0.3"/>
    <row r="204" ht="15.9" customHeight="1" x14ac:dyDescent="0.3"/>
    <row r="205" ht="15.9" customHeight="1" x14ac:dyDescent="0.3"/>
    <row r="206" ht="15.9" customHeight="1" x14ac:dyDescent="0.3"/>
    <row r="207" ht="15.9" customHeight="1" x14ac:dyDescent="0.3"/>
    <row r="208" ht="15.9" customHeight="1" x14ac:dyDescent="0.3"/>
    <row r="209" ht="15.9" customHeight="1" x14ac:dyDescent="0.3"/>
    <row r="210" ht="15.9" customHeight="1" x14ac:dyDescent="0.3"/>
    <row r="211" ht="15.9" customHeight="1" x14ac:dyDescent="0.3"/>
    <row r="212" ht="15.9" customHeight="1" x14ac:dyDescent="0.3"/>
    <row r="213" ht="15.9" customHeight="1" x14ac:dyDescent="0.3"/>
    <row r="214" ht="15.9" customHeight="1" x14ac:dyDescent="0.3"/>
    <row r="215" ht="15.9" customHeight="1" x14ac:dyDescent="0.3"/>
    <row r="216" ht="15.9" customHeight="1" x14ac:dyDescent="0.3"/>
    <row r="217" ht="15.9" customHeight="1" x14ac:dyDescent="0.3"/>
    <row r="218" ht="15.9" customHeight="1" x14ac:dyDescent="0.3"/>
    <row r="219" ht="15.9" customHeight="1" x14ac:dyDescent="0.3"/>
    <row r="220" ht="15.9" customHeight="1" x14ac:dyDescent="0.3"/>
    <row r="221" ht="15.9" customHeight="1" x14ac:dyDescent="0.3"/>
    <row r="222" ht="15.9" customHeight="1" x14ac:dyDescent="0.3"/>
    <row r="223" ht="15.9" customHeight="1" x14ac:dyDescent="0.3"/>
    <row r="224" ht="15.9" customHeight="1" x14ac:dyDescent="0.3"/>
    <row r="225" ht="15.9" customHeight="1" x14ac:dyDescent="0.3"/>
    <row r="226" ht="15.9" customHeight="1" x14ac:dyDescent="0.3"/>
    <row r="227" ht="15.9" customHeight="1" x14ac:dyDescent="0.3"/>
    <row r="228" ht="15.9" customHeight="1" x14ac:dyDescent="0.3"/>
    <row r="229" ht="15.9" customHeight="1" x14ac:dyDescent="0.3"/>
    <row r="230" ht="15.9" customHeight="1" x14ac:dyDescent="0.3"/>
    <row r="231" ht="15.9" customHeight="1" x14ac:dyDescent="0.3"/>
    <row r="232" ht="15.9" customHeight="1" x14ac:dyDescent="0.3"/>
    <row r="233" ht="15.9" customHeight="1" x14ac:dyDescent="0.3"/>
    <row r="234" ht="15.9" customHeight="1" x14ac:dyDescent="0.3"/>
    <row r="235" ht="15.9" customHeight="1" x14ac:dyDescent="0.3"/>
    <row r="236" ht="15.9" customHeight="1" x14ac:dyDescent="0.3"/>
    <row r="237" ht="15.9" customHeight="1" x14ac:dyDescent="0.3"/>
    <row r="238" ht="15.9" customHeight="1" x14ac:dyDescent="0.3"/>
    <row r="239" ht="15.9" customHeight="1" x14ac:dyDescent="0.3"/>
    <row r="240" ht="15.9" customHeight="1" x14ac:dyDescent="0.3"/>
    <row r="241" ht="15.9" customHeight="1" x14ac:dyDescent="0.3"/>
    <row r="242" ht="15.9" customHeight="1" x14ac:dyDescent="0.3"/>
    <row r="243" ht="15.9" customHeight="1" x14ac:dyDescent="0.3"/>
    <row r="244" ht="15.9" customHeight="1" x14ac:dyDescent="0.3"/>
    <row r="245" ht="15.9" customHeight="1" x14ac:dyDescent="0.3"/>
    <row r="246" ht="15.9" customHeight="1" x14ac:dyDescent="0.3"/>
    <row r="247" ht="15.9" customHeight="1" x14ac:dyDescent="0.3"/>
    <row r="248" ht="15.9" customHeight="1" x14ac:dyDescent="0.3"/>
    <row r="249" ht="15.9" customHeight="1" x14ac:dyDescent="0.3"/>
    <row r="250" ht="15.9" customHeight="1" x14ac:dyDescent="0.3"/>
    <row r="251" ht="15.9" customHeight="1" x14ac:dyDescent="0.3"/>
    <row r="252" ht="15.9" customHeight="1" x14ac:dyDescent="0.3"/>
    <row r="253" ht="15.9" customHeight="1" x14ac:dyDescent="0.3"/>
    <row r="254" ht="15.9" customHeight="1" x14ac:dyDescent="0.3"/>
    <row r="255" ht="15.9" customHeight="1" x14ac:dyDescent="0.3"/>
    <row r="256" ht="15.9" customHeight="1" x14ac:dyDescent="0.3"/>
    <row r="257" ht="15.9" customHeight="1" x14ac:dyDescent="0.3"/>
    <row r="258" ht="15.9" customHeight="1" x14ac:dyDescent="0.3"/>
    <row r="259" ht="15.9" customHeight="1" x14ac:dyDescent="0.3"/>
    <row r="260" ht="15.9" customHeight="1" x14ac:dyDescent="0.3"/>
    <row r="261" ht="15.9" customHeight="1" x14ac:dyDescent="0.3"/>
    <row r="262" ht="15.9" customHeight="1" x14ac:dyDescent="0.3"/>
    <row r="263" ht="15.9" customHeight="1" x14ac:dyDescent="0.3"/>
    <row r="264" ht="15.9" customHeight="1" x14ac:dyDescent="0.3"/>
    <row r="265" ht="15.9" customHeight="1" x14ac:dyDescent="0.3"/>
    <row r="266" ht="15.9" customHeight="1" x14ac:dyDescent="0.3"/>
    <row r="267" ht="15.9" customHeight="1" x14ac:dyDescent="0.3"/>
    <row r="268" ht="15.9" customHeight="1" x14ac:dyDescent="0.3"/>
    <row r="269" ht="15.9" customHeight="1" x14ac:dyDescent="0.3"/>
    <row r="270" ht="15.9" customHeight="1" x14ac:dyDescent="0.3"/>
    <row r="271" ht="15.9" customHeight="1" x14ac:dyDescent="0.3"/>
    <row r="272" ht="15.9" customHeight="1" x14ac:dyDescent="0.3"/>
    <row r="273" ht="15.9" customHeight="1" x14ac:dyDescent="0.3"/>
    <row r="274" ht="15.9" customHeight="1" x14ac:dyDescent="0.3"/>
    <row r="275" ht="15.9" customHeight="1" x14ac:dyDescent="0.3"/>
    <row r="276" ht="15.9" customHeight="1" x14ac:dyDescent="0.3"/>
    <row r="277" ht="15.9" customHeight="1" x14ac:dyDescent="0.3"/>
    <row r="278" ht="15.9" customHeight="1" x14ac:dyDescent="0.3"/>
    <row r="279" ht="15.9" customHeight="1" x14ac:dyDescent="0.3"/>
    <row r="280" ht="15.9" customHeight="1" x14ac:dyDescent="0.3"/>
    <row r="281" ht="15.9" customHeight="1" x14ac:dyDescent="0.3"/>
    <row r="282" ht="15.9" customHeight="1" x14ac:dyDescent="0.3"/>
    <row r="283" ht="15.9" customHeight="1" x14ac:dyDescent="0.3"/>
    <row r="284" ht="15.9" customHeight="1" x14ac:dyDescent="0.3"/>
    <row r="285" ht="15.9" customHeight="1" x14ac:dyDescent="0.3"/>
    <row r="286" ht="15.9" customHeight="1" x14ac:dyDescent="0.3"/>
    <row r="287" ht="15.9" customHeight="1" x14ac:dyDescent="0.3"/>
    <row r="288" ht="15.9" customHeight="1" x14ac:dyDescent="0.3"/>
    <row r="289" ht="15.9" customHeight="1" x14ac:dyDescent="0.3"/>
    <row r="290" ht="15.9" customHeight="1" x14ac:dyDescent="0.3"/>
    <row r="291" ht="15.9" customHeight="1" x14ac:dyDescent="0.3"/>
    <row r="292" ht="15.9" customHeight="1" x14ac:dyDescent="0.3"/>
    <row r="293" ht="15.9" customHeight="1" x14ac:dyDescent="0.3"/>
    <row r="294" ht="15.9" customHeight="1" x14ac:dyDescent="0.3"/>
    <row r="295" ht="15.9" customHeight="1" x14ac:dyDescent="0.3"/>
    <row r="296" ht="15.9" customHeight="1" x14ac:dyDescent="0.3"/>
    <row r="297" ht="15.9" customHeight="1" x14ac:dyDescent="0.3"/>
    <row r="298" ht="15.9" customHeight="1" x14ac:dyDescent="0.3"/>
    <row r="299" ht="15.9" customHeight="1" x14ac:dyDescent="0.3"/>
    <row r="300" ht="15.9" customHeight="1" x14ac:dyDescent="0.3"/>
    <row r="301" ht="15.9" customHeight="1" x14ac:dyDescent="0.3"/>
    <row r="302" ht="15.9" customHeight="1" x14ac:dyDescent="0.3"/>
    <row r="303" ht="15.9" customHeight="1" x14ac:dyDescent="0.3"/>
    <row r="304" ht="15.9" customHeight="1" x14ac:dyDescent="0.3"/>
    <row r="305" ht="15.9" customHeight="1" x14ac:dyDescent="0.3"/>
    <row r="306" ht="15.9" customHeight="1" x14ac:dyDescent="0.3"/>
    <row r="307" ht="15.9" customHeight="1" x14ac:dyDescent="0.3"/>
    <row r="308" ht="15.9" customHeight="1" x14ac:dyDescent="0.3"/>
    <row r="309" ht="15.9" customHeight="1" x14ac:dyDescent="0.3"/>
    <row r="310" ht="15.9" customHeight="1" x14ac:dyDescent="0.3"/>
    <row r="311" ht="15.9" customHeight="1" x14ac:dyDescent="0.3"/>
    <row r="312" ht="15.9" customHeight="1" x14ac:dyDescent="0.3"/>
    <row r="313" ht="15.9" customHeight="1" x14ac:dyDescent="0.3"/>
    <row r="314" ht="15.9" customHeight="1" x14ac:dyDescent="0.3"/>
    <row r="315" ht="15.9" customHeight="1" x14ac:dyDescent="0.3"/>
    <row r="316" ht="15.9" customHeight="1" x14ac:dyDescent="0.3"/>
    <row r="317" ht="15.9" customHeight="1" x14ac:dyDescent="0.3"/>
    <row r="318" ht="15.9" customHeight="1" x14ac:dyDescent="0.3"/>
    <row r="319" ht="15.9" customHeight="1" x14ac:dyDescent="0.3"/>
    <row r="320" ht="15.9" customHeight="1" x14ac:dyDescent="0.3"/>
    <row r="321" ht="15.9" customHeight="1" x14ac:dyDescent="0.3"/>
    <row r="322" ht="15.9" customHeight="1" x14ac:dyDescent="0.3"/>
    <row r="323" ht="15.9" customHeight="1" x14ac:dyDescent="0.3"/>
    <row r="324" ht="15.9" customHeight="1" x14ac:dyDescent="0.3"/>
    <row r="325" ht="15.9" customHeight="1" x14ac:dyDescent="0.3"/>
    <row r="326" ht="15.9" customHeight="1" x14ac:dyDescent="0.3"/>
    <row r="327" ht="15.9" customHeight="1" x14ac:dyDescent="0.3"/>
    <row r="328" ht="15.9" customHeight="1" x14ac:dyDescent="0.3"/>
    <row r="329" ht="15.9" customHeight="1" x14ac:dyDescent="0.3"/>
    <row r="330" ht="15.9" customHeight="1" x14ac:dyDescent="0.3"/>
    <row r="331" ht="15.9" customHeight="1" x14ac:dyDescent="0.3"/>
    <row r="332" ht="15.9" customHeight="1" x14ac:dyDescent="0.3"/>
    <row r="333" ht="15.9" customHeight="1" x14ac:dyDescent="0.3"/>
    <row r="334" ht="15.9" customHeight="1" x14ac:dyDescent="0.3"/>
    <row r="335" ht="15.9" customHeight="1" x14ac:dyDescent="0.3"/>
    <row r="336" ht="15.9" customHeight="1" x14ac:dyDescent="0.3"/>
    <row r="337" ht="15.9" customHeight="1" x14ac:dyDescent="0.3"/>
    <row r="338" ht="15.9" customHeight="1" x14ac:dyDescent="0.3"/>
    <row r="339" ht="15.9" customHeight="1" x14ac:dyDescent="0.3"/>
    <row r="340" ht="15.9" customHeight="1" x14ac:dyDescent="0.3"/>
    <row r="341" ht="15.9" customHeight="1" x14ac:dyDescent="0.3"/>
    <row r="342" ht="15.9" customHeight="1" x14ac:dyDescent="0.3"/>
    <row r="343" ht="15.9" customHeight="1" x14ac:dyDescent="0.3"/>
    <row r="344" ht="15.9" customHeight="1" x14ac:dyDescent="0.3"/>
    <row r="345" ht="15.9" customHeight="1" x14ac:dyDescent="0.3"/>
    <row r="346" ht="15.9" customHeight="1" x14ac:dyDescent="0.3"/>
  </sheetData>
  <mergeCells count="28">
    <mergeCell ref="B67:G67"/>
    <mergeCell ref="G47:K47"/>
    <mergeCell ref="B50:B51"/>
    <mergeCell ref="C50:C51"/>
    <mergeCell ref="D50:D51"/>
    <mergeCell ref="E50:E51"/>
    <mergeCell ref="F50:F51"/>
    <mergeCell ref="G50:G51"/>
    <mergeCell ref="H50:N50"/>
    <mergeCell ref="G1:K1"/>
    <mergeCell ref="G2:K2"/>
    <mergeCell ref="B45:G45"/>
    <mergeCell ref="G17:K17"/>
    <mergeCell ref="B20:B21"/>
    <mergeCell ref="C20:C21"/>
    <mergeCell ref="D20:D21"/>
    <mergeCell ref="E20:E21"/>
    <mergeCell ref="F20:F21"/>
    <mergeCell ref="G20:G21"/>
    <mergeCell ref="H20:N20"/>
    <mergeCell ref="C5:C6"/>
    <mergeCell ref="D5:D6"/>
    <mergeCell ref="G5:G6"/>
    <mergeCell ref="B15:G15"/>
    <mergeCell ref="H5:N5"/>
    <mergeCell ref="F5:F6"/>
    <mergeCell ref="E5:E6"/>
    <mergeCell ref="B5:B6"/>
  </mergeCells>
  <pageMargins left="1.299212598425197" right="0" top="0.35433070866141736" bottom="0.35433070866141736" header="0" footer="0"/>
  <pageSetup paperSize="5" orientation="landscape" r:id="rId1"/>
  <ignoredErrors>
    <ignoredError sqref="C44 C22:F22 D23:E24 C25:D27 C28 D29:D30 C31 D32:D33 C34:D35 C37:D37 C36:F36 F37 C38 D39 C40 F44 C42 D43:D44 B7:F10 B11:E14 C52:G66 I52:M66" numberStoredAsText="1"/>
    <ignoredError sqref="H22 N22:N24 H25 H28 H31 H34 H36 H38 H40 N26:N27 K25 N30 M28 J36 M36 M40 I42 N25 H11 H7 N7 N9:N14 N37 N41 N43:N44" unlockedFormula="1"/>
    <ignoredError sqref="N28:N29 N36 N38:N39 N40 N31:N35 N8 N42" formula="1" unlockedFormula="1"/>
    <ignoredError sqref="H52:H66 N52:N66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TERC. MOD.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2021-08-05T14:54:55Z</cp:lastPrinted>
  <dcterms:created xsi:type="dcterms:W3CDTF">2018-06-04T19:42:19Z</dcterms:created>
  <dcterms:modified xsi:type="dcterms:W3CDTF">2022-08-10T15:50:34Z</dcterms:modified>
</cp:coreProperties>
</file>