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8"/>
  <workbookPr/>
  <mc:AlternateContent xmlns:mc="http://schemas.openxmlformats.org/markup-compatibility/2006">
    <mc:Choice Requires="x15">
      <x15ac:absPath xmlns:x15ac="http://schemas.microsoft.com/office/spreadsheetml/2010/11/ac" url="C:\Users\FERNANDO PIZARRO\Desktop\2022\MOD. PPTO\"/>
    </mc:Choice>
  </mc:AlternateContent>
  <xr:revisionPtr revIDLastSave="0" documentId="8_{DE797F06-2BA4-478F-AC5B-C81BC9309C6E}" xr6:coauthVersionLast="36" xr6:coauthVersionMax="36" xr10:uidLastSave="{00000000-0000-0000-0000-000000000000}"/>
  <bookViews>
    <workbookView xWindow="-120" yWindow="-120" windowWidth="20640" windowHeight="11160" xr2:uid="{00000000-000D-0000-FFFF-FFFF00000000}"/>
  </bookViews>
  <sheets>
    <sheet name="ING." sheetId="9" r:id="rId1"/>
  </sheets>
  <calcPr calcId="191029"/>
</workbook>
</file>

<file path=xl/calcChain.xml><?xml version="1.0" encoding="utf-8"?>
<calcChain xmlns="http://schemas.openxmlformats.org/spreadsheetml/2006/main">
  <c r="M79" i="9" l="1"/>
  <c r="N37" i="9"/>
  <c r="G26" i="9"/>
  <c r="M29" i="9" l="1"/>
  <c r="M28" i="9" l="1"/>
  <c r="M70" i="9"/>
  <c r="G60" i="9" l="1"/>
  <c r="M61" i="9"/>
  <c r="G44" i="9"/>
  <c r="M47" i="9"/>
  <c r="G55" i="9" l="1"/>
  <c r="M55" i="9" s="1"/>
  <c r="M58" i="9"/>
  <c r="G57" i="9"/>
  <c r="G37" i="9"/>
  <c r="M27" i="9"/>
  <c r="M26" i="9"/>
  <c r="M77" i="9" l="1"/>
  <c r="G17" i="9"/>
  <c r="M18" i="9"/>
  <c r="M11" i="9"/>
  <c r="G10" i="9"/>
  <c r="M10" i="9" s="1"/>
  <c r="M76" i="9" l="1"/>
  <c r="M75" i="9"/>
  <c r="M62" i="9"/>
  <c r="M60" i="9"/>
  <c r="M45" i="9"/>
  <c r="M31" i="9"/>
  <c r="H30" i="9"/>
  <c r="M74" i="9" l="1"/>
  <c r="M30" i="9" l="1"/>
  <c r="M46" i="9"/>
  <c r="M44" i="9"/>
  <c r="M64" i="9"/>
  <c r="H63" i="9"/>
  <c r="M63" i="9" s="1"/>
  <c r="M52" i="9" l="1"/>
  <c r="G50" i="9"/>
  <c r="M59" i="9" l="1"/>
  <c r="M57" i="9"/>
  <c r="M51" i="9" l="1"/>
  <c r="M50" i="9"/>
  <c r="M16" i="9" l="1"/>
  <c r="M15" i="9"/>
  <c r="G14" i="9"/>
  <c r="H67" i="9"/>
  <c r="H53" i="9"/>
  <c r="M49" i="9"/>
  <c r="G48" i="9"/>
  <c r="G79" i="9" s="1"/>
  <c r="M73" i="9"/>
  <c r="M72" i="9"/>
  <c r="M69" i="9"/>
  <c r="H79" i="9" l="1"/>
  <c r="M14" i="9"/>
  <c r="M48" i="9"/>
  <c r="G12" i="9"/>
  <c r="M17" i="9" l="1"/>
  <c r="M32" i="9"/>
  <c r="M34" i="9"/>
  <c r="G33" i="9"/>
  <c r="M54" i="9"/>
  <c r="M33" i="9" l="1"/>
  <c r="M53" i="9"/>
  <c r="M68" i="9" l="1"/>
  <c r="M78" i="9" l="1"/>
  <c r="M67" i="9" s="1"/>
  <c r="M71" i="9"/>
  <c r="M36" i="9"/>
  <c r="H35" i="9"/>
  <c r="H37" i="9" s="1"/>
  <c r="M35" i="9" l="1"/>
  <c r="M37" i="9" s="1"/>
  <c r="G65" i="9"/>
  <c r="M65" i="9" l="1"/>
  <c r="M66" i="9"/>
  <c r="M19" i="9" l="1"/>
  <c r="M9" i="9" l="1"/>
  <c r="G8" i="9"/>
  <c r="G20" i="9" s="1"/>
  <c r="M8" i="9" l="1"/>
  <c r="M12" i="9"/>
  <c r="M20" i="9" l="1"/>
  <c r="M13" i="9"/>
</calcChain>
</file>

<file path=xl/sharedStrings.xml><?xml version="1.0" encoding="utf-8"?>
<sst xmlns="http://schemas.openxmlformats.org/spreadsheetml/2006/main" count="174" uniqueCount="102">
  <si>
    <t>ITEM</t>
  </si>
  <si>
    <t>ASIGNACIÓN</t>
  </si>
  <si>
    <t>SUB ASIGNACIÓN</t>
  </si>
  <si>
    <t>DENOMINACIÓN</t>
  </si>
  <si>
    <t>ÁREAS DE GESTIÓN</t>
  </si>
  <si>
    <t>01        GESTIÓN INTERNA</t>
  </si>
  <si>
    <t>02     SERVICIOS A LA COMUNIDAD</t>
  </si>
  <si>
    <t>03     ACTIVIDADES MUNICIPALES</t>
  </si>
  <si>
    <t>002</t>
  </si>
  <si>
    <t>04     PROGRAMAS SOCIALES</t>
  </si>
  <si>
    <t>SUBTITULO</t>
  </si>
  <si>
    <t>05     PROGRAMAS RECREACIONALES</t>
  </si>
  <si>
    <t>06     PROGRAMAS CULTURALES</t>
  </si>
  <si>
    <t>03</t>
  </si>
  <si>
    <t>MAYORES GASTOS</t>
  </si>
  <si>
    <t>TOTAL  M$</t>
  </si>
  <si>
    <t>TOTAL MAYORES GASTOS</t>
  </si>
  <si>
    <t>MAYORES INGRESOS</t>
  </si>
  <si>
    <t>TOTAL MAYORES INGRESOS</t>
  </si>
  <si>
    <t>SUBASIGNACIÓN</t>
  </si>
  <si>
    <t>999</t>
  </si>
  <si>
    <t>05</t>
  </si>
  <si>
    <t>TRANSFERERNCIAS - DE OTRAS ENTIDADES PUB.</t>
  </si>
  <si>
    <t>OTRAS TRANSFERENCIAS CORRIENTES DE LA SUBDERE</t>
  </si>
  <si>
    <t>INGRESOS POR PERCIBIR</t>
  </si>
  <si>
    <t>C x P ADQUISICION DE ACTIVOS NO FINANCIEROS</t>
  </si>
  <si>
    <t>01</t>
  </si>
  <si>
    <t>08</t>
  </si>
  <si>
    <t>RECUPERACION ART. 12 LEY Nº</t>
  </si>
  <si>
    <t xml:space="preserve">SEGUNDA MODIFICACION PRESUPUESTARIA 2022(MILES $)                   </t>
  </si>
  <si>
    <t>080</t>
  </si>
  <si>
    <t>02</t>
  </si>
  <si>
    <t>006</t>
  </si>
  <si>
    <t>INICIATIVAS DE INVERSION - PROYECTOS</t>
  </si>
  <si>
    <t>PROG. MANTENIMIENTO DE AREAS VERDES, 2DO SEMESTRE 2021</t>
  </si>
  <si>
    <t>PROGRAMA ODONTOLOGICO SONRIENDO EN LA PAMPA 2021</t>
  </si>
  <si>
    <t>073</t>
  </si>
  <si>
    <t>MENORES GASTOS</t>
  </si>
  <si>
    <t>TOTAL MENORES GASTOS</t>
  </si>
  <si>
    <t>VARIOS</t>
  </si>
  <si>
    <t>063</t>
  </si>
  <si>
    <t xml:space="preserve">PROGRAMA DE YODA Y PODOLOGIA </t>
  </si>
  <si>
    <t>CONSULTORIAS</t>
  </si>
  <si>
    <t>ESTRUCTURA PRESUPUESTARIA MUNICIPAL 2022</t>
  </si>
  <si>
    <t>001</t>
  </si>
  <si>
    <t>011</t>
  </si>
  <si>
    <t>SERVICIOS GENERALES</t>
  </si>
  <si>
    <t>SERV. DE PRODUC. Y DESARROLLO DE EVENTOS</t>
  </si>
  <si>
    <t>012</t>
  </si>
  <si>
    <t xml:space="preserve">PROG. FISICO RECREATIVO </t>
  </si>
  <si>
    <t>TRANSF. CORRIENTES - AL SECTOR PRIVADO</t>
  </si>
  <si>
    <t>06</t>
  </si>
  <si>
    <t>ADQ. ACTIVOS NO FINANCIEROS - EQ. INFORMATICOS</t>
  </si>
  <si>
    <t>EQUIPOS COMPUTACIONALES Y PERIFERICOS</t>
  </si>
  <si>
    <t>13</t>
  </si>
  <si>
    <t>099</t>
  </si>
  <si>
    <t>DE OTRAS ENTIDADES PUBLICAS</t>
  </si>
  <si>
    <t>004</t>
  </si>
  <si>
    <t>FONDOS LITIO</t>
  </si>
  <si>
    <t>022</t>
  </si>
  <si>
    <t>PROGRAMA OFICINA DE PREVENCION COMUNAL 2021</t>
  </si>
  <si>
    <t>PARA MAQ., EQUIPOS DE PROD., TRACCIÓN Y ELEV.</t>
  </si>
  <si>
    <t>COMBUSTIBLE Y LUBRICANTES</t>
  </si>
  <si>
    <t>MULTAS Y SANCIONES PECUNIARIAS</t>
  </si>
  <si>
    <t>005</t>
  </si>
  <si>
    <t>REG.DE MULTAS DE TTO.-NO PAGADAS DE BENEF.MUN.</t>
  </si>
  <si>
    <t>REG.MULTAS TTO.-NO PAGADAS DE BEN.OTRAS MUN.</t>
  </si>
  <si>
    <t>04</t>
  </si>
  <si>
    <t>007</t>
  </si>
  <si>
    <t>MATERIALES Y UTILES DE ASEO</t>
  </si>
  <si>
    <t>MATERIALES DE USO O CONSUMO</t>
  </si>
  <si>
    <t>OTROS GASTOS EN BIENES Y SERVICIOS DE CONSUMO</t>
  </si>
  <si>
    <t xml:space="preserve">OTROS   </t>
  </si>
  <si>
    <t>OTROS MATERIALES, REPUESTOS Y UTILES DIVERSOS</t>
  </si>
  <si>
    <t>MAQUINAS Y EQUIPOS DE OFICINA</t>
  </si>
  <si>
    <t>GASTO EN PERSONAL - PERSONAL A CONTRATA</t>
  </si>
  <si>
    <t>COMISIONES DE SERVICIO EN EL PAIS</t>
  </si>
  <si>
    <t>ORGANIZACIONES COMUNITARIAS</t>
  </si>
  <si>
    <t>OTRAS PERSONAS JURIDICAS PRIVADAS</t>
  </si>
  <si>
    <t>023</t>
  </si>
  <si>
    <t>PROGRAMA CENTRO CIUDADANO 2021</t>
  </si>
  <si>
    <t>FONDOS DE EMERGENCIA</t>
  </si>
  <si>
    <t>TRABAJOS EXTRAORDINARIOS</t>
  </si>
  <si>
    <t>11</t>
  </si>
  <si>
    <t>12</t>
  </si>
  <si>
    <t>SERVICIOS TECNICOS Y PROFESIONALES</t>
  </si>
  <si>
    <t>029</t>
  </si>
  <si>
    <t>OFICINA MUNICIPAL DE DISCAPACIDAD, AÑO 2021</t>
  </si>
  <si>
    <t xml:space="preserve">RENTAS DE LA PROPIEDAD </t>
  </si>
  <si>
    <t>INTERESES</t>
  </si>
  <si>
    <t>PATENTES MINERAS</t>
  </si>
  <si>
    <t>MANTENIMIENTO Y REPARACIONES DE EDIFICACIONES</t>
  </si>
  <si>
    <t>ESTUDIOS E INVESTIGACIONES</t>
  </si>
  <si>
    <t>09</t>
  </si>
  <si>
    <t>ARRIENDOS</t>
  </si>
  <si>
    <t>OTROS</t>
  </si>
  <si>
    <t>BONO ESCOLARIDAD</t>
  </si>
  <si>
    <t>003</t>
  </si>
  <si>
    <t>GASTOS DE REPRESENT., PROTOCOLO Y CEREMONIAL</t>
  </si>
  <si>
    <t>PROGRAMA REHABILITACION ODEON PLAZA DE ARMAS</t>
  </si>
  <si>
    <t>MANTENIMIENTO Y REPARACIONES DE VEHICULOS</t>
  </si>
  <si>
    <t>MANTENIMIENTO Y REPARACION MAQ.Y EQUIPOS PROD.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</si>
</sst>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 &quot;$&quot;* #,##0_ ;_ &quot;$&quot;* \-#,##0_ ;_ &quot;$&quot;* &quot;-&quot;_ ;_ @_ 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* #,##0.00_-;\-* #,##0.00_-;_-* &quot;-&quot;??_-;_-@_-"/>
    <numFmt numFmtId="167" formatCode="_-&quot;$&quot;\ * #,##0_-;\-&quot;$&quot;\ * #,##0_-;_-&quot;$&quot;\ * &quot;-&quot;??_-;_-@_-"/>
    <numFmt numFmtId="168" formatCode="&quot;$&quot;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31">
    <xf numFmtId="0" fontId="0" fillId="0" borderId="0" xfId="0"/>
    <xf numFmtId="0" fontId="2" fillId="4" borderId="0" xfId="0" applyFont="1" applyFill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 applyProtection="1">
      <alignment horizontal="center" vertical="center"/>
      <protection locked="0" hidden="1"/>
    </xf>
    <xf numFmtId="0" fontId="4" fillId="3" borderId="1" xfId="0" applyFont="1" applyFill="1" applyBorder="1" applyAlignment="1" applyProtection="1">
      <alignment horizontal="center" vertical="top" textRotation="90" wrapText="1"/>
      <protection locked="0" hidden="1"/>
    </xf>
    <xf numFmtId="0" fontId="0" fillId="4" borderId="0" xfId="0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 applyProtection="1">
      <alignment horizontal="center" vertical="center"/>
      <protection locked="0" hidden="1"/>
    </xf>
    <xf numFmtId="0" fontId="4" fillId="2" borderId="0" xfId="0" applyFont="1" applyFill="1" applyBorder="1" applyAlignment="1">
      <alignment vertical="center"/>
    </xf>
    <xf numFmtId="0" fontId="4" fillId="5" borderId="5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 applyProtection="1">
      <alignment horizontal="center" vertical="top" textRotation="90" wrapText="1"/>
      <protection locked="0" hidden="1"/>
    </xf>
    <xf numFmtId="49" fontId="3" fillId="4" borderId="3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/>
    </xf>
    <xf numFmtId="49" fontId="4" fillId="5" borderId="5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/>
    </xf>
    <xf numFmtId="49" fontId="3" fillId="4" borderId="10" xfId="0" applyNumberFormat="1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textRotation="90" wrapText="1"/>
    </xf>
    <xf numFmtId="0" fontId="4" fillId="4" borderId="10" xfId="0" applyFont="1" applyFill="1" applyBorder="1" applyAlignment="1">
      <alignment horizontal="center" vertical="center" textRotation="90" wrapText="1"/>
    </xf>
    <xf numFmtId="49" fontId="4" fillId="5" borderId="5" xfId="0" applyNumberFormat="1" applyFont="1" applyFill="1" applyBorder="1" applyAlignment="1">
      <alignment horizontal="center" vertical="center"/>
    </xf>
    <xf numFmtId="0" fontId="10" fillId="7" borderId="13" xfId="0" applyFont="1" applyFill="1" applyBorder="1" applyAlignment="1">
      <alignment vertical="top" wrapText="1"/>
    </xf>
    <xf numFmtId="49" fontId="4" fillId="4" borderId="5" xfId="0" applyNumberFormat="1" applyFont="1" applyFill="1" applyBorder="1" applyAlignment="1">
      <alignment horizontal="center" vertical="center" wrapText="1"/>
    </xf>
    <xf numFmtId="49" fontId="3" fillId="4" borderId="5" xfId="0" applyNumberFormat="1" applyFont="1" applyFill="1" applyBorder="1" applyAlignment="1">
      <alignment horizontal="center" vertical="center"/>
    </xf>
    <xf numFmtId="49" fontId="3" fillId="4" borderId="10" xfId="0" applyNumberFormat="1" applyFont="1" applyFill="1" applyBorder="1" applyAlignment="1">
      <alignment horizontal="center" vertical="center"/>
    </xf>
    <xf numFmtId="0" fontId="10" fillId="7" borderId="10" xfId="0" applyFont="1" applyFill="1" applyBorder="1" applyAlignment="1">
      <alignment vertical="top" wrapText="1"/>
    </xf>
    <xf numFmtId="0" fontId="9" fillId="5" borderId="10" xfId="0" applyFont="1" applyFill="1" applyBorder="1" applyAlignment="1">
      <alignment vertical="top" wrapText="1"/>
    </xf>
    <xf numFmtId="167" fontId="0" fillId="4" borderId="0" xfId="0" applyNumberFormat="1" applyFill="1"/>
    <xf numFmtId="42" fontId="0" fillId="4" borderId="0" xfId="0" applyNumberFormat="1" applyFill="1"/>
    <xf numFmtId="0" fontId="4" fillId="4" borderId="3" xfId="0" applyFont="1" applyFill="1" applyBorder="1" applyAlignment="1">
      <alignment horizontal="center" vertical="center" textRotation="90" wrapText="1"/>
    </xf>
    <xf numFmtId="0" fontId="4" fillId="5" borderId="8" xfId="0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textRotation="90" wrapText="1"/>
    </xf>
    <xf numFmtId="0" fontId="4" fillId="5" borderId="1" xfId="0" applyFont="1" applyFill="1" applyBorder="1" applyAlignment="1">
      <alignment horizontal="center" vertical="center" textRotation="90" wrapText="1"/>
    </xf>
    <xf numFmtId="0" fontId="4" fillId="4" borderId="5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textRotation="90" wrapText="1"/>
    </xf>
    <xf numFmtId="0" fontId="4" fillId="4" borderId="8" xfId="0" applyFont="1" applyFill="1" applyBorder="1" applyAlignment="1">
      <alignment horizontal="center" vertical="center" textRotation="90" wrapText="1"/>
    </xf>
    <xf numFmtId="49" fontId="4" fillId="4" borderId="1" xfId="0" quotePrefix="1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/>
    </xf>
    <xf numFmtId="42" fontId="4" fillId="4" borderId="0" xfId="3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49" fontId="4" fillId="4" borderId="12" xfId="0" applyNumberFormat="1" applyFont="1" applyFill="1" applyBorder="1" applyAlignment="1">
      <alignment horizontal="center" vertical="center"/>
    </xf>
    <xf numFmtId="49" fontId="3" fillId="4" borderId="15" xfId="0" applyNumberFormat="1" applyFont="1" applyFill="1" applyBorder="1" applyAlignment="1">
      <alignment horizontal="center" vertical="center" wrapText="1"/>
    </xf>
    <xf numFmtId="49" fontId="3" fillId="4" borderId="12" xfId="0" applyNumberFormat="1" applyFont="1" applyFill="1" applyBorder="1" applyAlignment="1">
      <alignment horizontal="center" vertical="center" wrapText="1"/>
    </xf>
    <xf numFmtId="0" fontId="10" fillId="7" borderId="16" xfId="0" applyFont="1" applyFill="1" applyBorder="1" applyAlignment="1">
      <alignment vertical="top" wrapText="1"/>
    </xf>
    <xf numFmtId="0" fontId="10" fillId="4" borderId="3" xfId="0" applyFont="1" applyFill="1" applyBorder="1" applyAlignment="1">
      <alignment vertical="top" wrapText="1"/>
    </xf>
    <xf numFmtId="0" fontId="4" fillId="4" borderId="14" xfId="0" applyFont="1" applyFill="1" applyBorder="1" applyAlignment="1">
      <alignment horizontal="center" vertical="center" textRotation="90" wrapText="1"/>
    </xf>
    <xf numFmtId="0" fontId="4" fillId="4" borderId="12" xfId="0" applyFont="1" applyFill="1" applyBorder="1" applyAlignment="1">
      <alignment horizontal="center" vertical="center" textRotation="90" wrapText="1"/>
    </xf>
    <xf numFmtId="0" fontId="10" fillId="7" borderId="17" xfId="0" applyFont="1" applyFill="1" applyBorder="1" applyAlignment="1">
      <alignment vertical="top" wrapText="1"/>
    </xf>
    <xf numFmtId="0" fontId="4" fillId="5" borderId="3" xfId="0" applyFont="1" applyFill="1" applyBorder="1" applyAlignment="1">
      <alignment horizontal="center" vertical="center" textRotation="90" wrapText="1"/>
    </xf>
    <xf numFmtId="0" fontId="3" fillId="4" borderId="12" xfId="0" applyFont="1" applyFill="1" applyBorder="1" applyAlignment="1">
      <alignment horizontal="left" vertical="center" wrapText="1"/>
    </xf>
    <xf numFmtId="3" fontId="3" fillId="4" borderId="12" xfId="0" applyNumberFormat="1" applyFont="1" applyFill="1" applyBorder="1" applyAlignment="1" applyProtection="1">
      <alignment horizontal="right" vertical="top" wrapText="1"/>
      <protection locked="0" hidden="1"/>
    </xf>
    <xf numFmtId="167" fontId="4" fillId="5" borderId="10" xfId="2" applyNumberFormat="1" applyFont="1" applyFill="1" applyBorder="1" applyAlignment="1" applyProtection="1">
      <alignment horizontal="right" vertical="center" wrapText="1"/>
      <protection locked="0" hidden="1"/>
    </xf>
    <xf numFmtId="167" fontId="4" fillId="5" borderId="3" xfId="2" applyNumberFormat="1" applyFont="1" applyFill="1" applyBorder="1" applyAlignment="1" applyProtection="1">
      <alignment horizontal="right" vertical="center" wrapText="1"/>
      <protection locked="0" hidden="1"/>
    </xf>
    <xf numFmtId="0" fontId="4" fillId="4" borderId="15" xfId="0" applyFont="1" applyFill="1" applyBorder="1" applyAlignment="1" applyProtection="1">
      <alignment horizontal="right" vertical="top" textRotation="90" wrapText="1"/>
      <protection locked="0" hidden="1"/>
    </xf>
    <xf numFmtId="0" fontId="4" fillId="4" borderId="12" xfId="0" applyFont="1" applyFill="1" applyBorder="1" applyAlignment="1" applyProtection="1">
      <alignment horizontal="right" vertical="top" textRotation="90" wrapText="1"/>
      <protection locked="0" hidden="1"/>
    </xf>
    <xf numFmtId="167" fontId="4" fillId="5" borderId="1" xfId="2" applyNumberFormat="1" applyFont="1" applyFill="1" applyBorder="1" applyAlignment="1" applyProtection="1">
      <alignment horizontal="right" vertical="center" wrapText="1"/>
      <protection locked="0" hidden="1"/>
    </xf>
    <xf numFmtId="167" fontId="4" fillId="5" borderId="2" xfId="2" applyNumberFormat="1" applyFont="1" applyFill="1" applyBorder="1" applyAlignment="1" applyProtection="1">
      <alignment horizontal="right" vertical="center" wrapText="1"/>
      <protection locked="0" hidden="1"/>
    </xf>
    <xf numFmtId="167" fontId="3" fillId="4" borderId="10" xfId="2" applyNumberFormat="1" applyFont="1" applyFill="1" applyBorder="1" applyAlignment="1" applyProtection="1">
      <alignment horizontal="right" vertical="center" wrapText="1"/>
      <protection locked="0" hidden="1"/>
    </xf>
    <xf numFmtId="167" fontId="3" fillId="4" borderId="3" xfId="2" applyNumberFormat="1" applyFont="1" applyFill="1" applyBorder="1" applyAlignment="1" applyProtection="1">
      <alignment horizontal="right" vertical="center" wrapText="1"/>
      <protection locked="0" hidden="1"/>
    </xf>
    <xf numFmtId="167" fontId="4" fillId="4" borderId="10" xfId="2" applyNumberFormat="1" applyFont="1" applyFill="1" applyBorder="1" applyAlignment="1" applyProtection="1">
      <alignment horizontal="right" vertical="center" wrapText="1"/>
      <protection locked="0" hidden="1"/>
    </xf>
    <xf numFmtId="167" fontId="4" fillId="4" borderId="3" xfId="2" applyNumberFormat="1" applyFont="1" applyFill="1" applyBorder="1" applyAlignment="1" applyProtection="1">
      <alignment horizontal="right" vertical="center" wrapText="1"/>
      <protection locked="0" hidden="1"/>
    </xf>
    <xf numFmtId="167" fontId="3" fillId="4" borderId="12" xfId="2" applyNumberFormat="1" applyFont="1" applyFill="1" applyBorder="1" applyAlignment="1" applyProtection="1">
      <alignment horizontal="right" vertical="center" wrapText="1"/>
      <protection locked="0" hidden="1"/>
    </xf>
    <xf numFmtId="42" fontId="4" fillId="6" borderId="10" xfId="3" applyFont="1" applyFill="1" applyBorder="1" applyAlignment="1">
      <alignment horizontal="right" vertical="center"/>
    </xf>
    <xf numFmtId="167" fontId="3" fillId="4" borderId="1" xfId="2" applyNumberFormat="1" applyFont="1" applyFill="1" applyBorder="1" applyAlignment="1" applyProtection="1">
      <alignment horizontal="right" vertical="center" wrapText="1"/>
      <protection locked="0" hidden="1"/>
    </xf>
    <xf numFmtId="167" fontId="3" fillId="4" borderId="2" xfId="2" applyNumberFormat="1" applyFont="1" applyFill="1" applyBorder="1" applyAlignment="1" applyProtection="1">
      <alignment horizontal="right" vertical="center" wrapText="1"/>
      <protection locked="0" hidden="1"/>
    </xf>
    <xf numFmtId="167" fontId="4" fillId="4" borderId="1" xfId="2" applyNumberFormat="1" applyFont="1" applyFill="1" applyBorder="1" applyAlignment="1" applyProtection="1">
      <alignment horizontal="right" vertical="center" wrapText="1"/>
      <protection locked="0" hidden="1"/>
    </xf>
    <xf numFmtId="167" fontId="4" fillId="4" borderId="2" xfId="2" applyNumberFormat="1" applyFont="1" applyFill="1" applyBorder="1" applyAlignment="1" applyProtection="1">
      <alignment horizontal="right" vertical="center" wrapText="1"/>
      <protection locked="0" hidden="1"/>
    </xf>
    <xf numFmtId="167" fontId="4" fillId="4" borderId="12" xfId="2" applyNumberFormat="1" applyFont="1" applyFill="1" applyBorder="1" applyAlignment="1" applyProtection="1">
      <alignment horizontal="right" vertical="center" wrapText="1"/>
      <protection locked="0" hidden="1"/>
    </xf>
    <xf numFmtId="167" fontId="4" fillId="4" borderId="15" xfId="2" applyNumberFormat="1" applyFont="1" applyFill="1" applyBorder="1" applyAlignment="1" applyProtection="1">
      <alignment horizontal="right" vertical="center" wrapText="1"/>
      <protection locked="0" hidden="1"/>
    </xf>
    <xf numFmtId="42" fontId="4" fillId="6" borderId="3" xfId="3" applyFont="1" applyFill="1" applyBorder="1" applyAlignment="1">
      <alignment horizontal="right" vertical="center"/>
    </xf>
    <xf numFmtId="42" fontId="3" fillId="6" borderId="3" xfId="3" applyFont="1" applyFill="1" applyBorder="1" applyAlignment="1">
      <alignment horizontal="right" vertical="center"/>
    </xf>
    <xf numFmtId="3" fontId="3" fillId="4" borderId="15" xfId="0" applyNumberFormat="1" applyFont="1" applyFill="1" applyBorder="1" applyAlignment="1" applyProtection="1">
      <alignment horizontal="right" vertical="top" wrapText="1"/>
      <protection locked="0" hidden="1"/>
    </xf>
    <xf numFmtId="167" fontId="3" fillId="4" borderId="15" xfId="2" applyNumberFormat="1" applyFont="1" applyFill="1" applyBorder="1" applyAlignment="1" applyProtection="1">
      <alignment horizontal="right" vertical="center" wrapText="1"/>
      <protection locked="0" hidden="1"/>
    </xf>
    <xf numFmtId="0" fontId="10" fillId="4" borderId="10" xfId="0" applyFont="1" applyFill="1" applyBorder="1" applyAlignment="1">
      <alignment vertical="top" wrapText="1"/>
    </xf>
    <xf numFmtId="0" fontId="10" fillId="7" borderId="0" xfId="0" applyFont="1" applyFill="1" applyBorder="1" applyAlignment="1">
      <alignment vertical="top" wrapText="1"/>
    </xf>
    <xf numFmtId="0" fontId="12" fillId="7" borderId="17" xfId="0" applyFont="1" applyFill="1" applyBorder="1" applyAlignment="1">
      <alignment vertical="top" wrapText="1"/>
    </xf>
    <xf numFmtId="0" fontId="0" fillId="7" borderId="10" xfId="0" applyFont="1" applyFill="1" applyBorder="1"/>
    <xf numFmtId="0" fontId="4" fillId="3" borderId="10" xfId="0" applyFont="1" applyFill="1" applyBorder="1" applyAlignment="1" applyProtection="1">
      <alignment horizontal="center" vertical="top" textRotation="90" wrapText="1"/>
      <protection locked="0" hidden="1"/>
    </xf>
    <xf numFmtId="0" fontId="4" fillId="3" borderId="15" xfId="0" applyFont="1" applyFill="1" applyBorder="1" applyAlignment="1" applyProtection="1">
      <alignment horizontal="center" vertical="top" textRotation="90" wrapText="1"/>
      <protection locked="0" hidden="1"/>
    </xf>
    <xf numFmtId="3" fontId="3" fillId="4" borderId="6" xfId="0" applyNumberFormat="1" applyFont="1" applyFill="1" applyBorder="1" applyAlignment="1">
      <alignment horizontal="center" vertical="center" wrapText="1"/>
    </xf>
    <xf numFmtId="3" fontId="3" fillId="4" borderId="11" xfId="0" applyNumberFormat="1" applyFont="1" applyFill="1" applyBorder="1" applyAlignment="1">
      <alignment horizontal="center" vertical="center" wrapText="1"/>
    </xf>
    <xf numFmtId="3" fontId="3" fillId="4" borderId="11" xfId="0" applyNumberFormat="1" applyFont="1" applyFill="1" applyBorder="1" applyAlignment="1" applyProtection="1">
      <alignment horizontal="center" vertical="top" wrapText="1"/>
      <protection locked="0" hidden="1"/>
    </xf>
    <xf numFmtId="3" fontId="3" fillId="4" borderId="0" xfId="0" applyNumberFormat="1" applyFont="1" applyFill="1" applyBorder="1" applyAlignment="1" applyProtection="1">
      <alignment horizontal="center" vertical="top" wrapText="1"/>
      <protection locked="0" hidden="1"/>
    </xf>
    <xf numFmtId="49" fontId="3" fillId="4" borderId="0" xfId="0" applyNumberFormat="1" applyFont="1" applyFill="1" applyBorder="1" applyAlignment="1">
      <alignment horizontal="center" vertical="center" wrapText="1"/>
    </xf>
    <xf numFmtId="49" fontId="3" fillId="4" borderId="11" xfId="0" applyNumberFormat="1" applyFont="1" applyFill="1" applyBorder="1" applyAlignment="1">
      <alignment horizontal="center" vertical="center" wrapText="1"/>
    </xf>
    <xf numFmtId="3" fontId="3" fillId="4" borderId="0" xfId="0" applyNumberFormat="1" applyFont="1" applyFill="1" applyBorder="1" applyAlignment="1">
      <alignment horizontal="left" vertical="center" wrapText="1"/>
    </xf>
    <xf numFmtId="3" fontId="3" fillId="4" borderId="11" xfId="0" applyNumberFormat="1" applyFont="1" applyFill="1" applyBorder="1" applyAlignment="1" applyProtection="1">
      <alignment horizontal="right" vertical="top" wrapText="1"/>
      <protection locked="0" hidden="1"/>
    </xf>
    <xf numFmtId="168" fontId="4" fillId="6" borderId="10" xfId="3" applyNumberFormat="1" applyFont="1" applyFill="1" applyBorder="1" applyAlignment="1">
      <alignment horizontal="right" vertical="center"/>
    </xf>
    <xf numFmtId="0" fontId="3" fillId="4" borderId="12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vertical="top" wrapText="1"/>
    </xf>
    <xf numFmtId="49" fontId="3" fillId="4" borderId="5" xfId="0" applyNumberFormat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textRotation="90" wrapText="1"/>
    </xf>
    <xf numFmtId="49" fontId="4" fillId="4" borderId="11" xfId="0" quotePrefix="1" applyNumberFormat="1" applyFont="1" applyFill="1" applyBorder="1" applyAlignment="1">
      <alignment horizontal="center" vertical="center" wrapText="1"/>
    </xf>
    <xf numFmtId="167" fontId="3" fillId="4" borderId="11" xfId="2" applyNumberFormat="1" applyFont="1" applyFill="1" applyBorder="1" applyAlignment="1" applyProtection="1">
      <alignment horizontal="right" vertical="center" wrapText="1"/>
      <protection locked="0" hidden="1"/>
    </xf>
    <xf numFmtId="167" fontId="3" fillId="4" borderId="0" xfId="2" applyNumberFormat="1" applyFont="1" applyFill="1" applyBorder="1" applyAlignment="1" applyProtection="1">
      <alignment horizontal="right" vertical="center" wrapText="1"/>
      <protection locked="0" hidden="1"/>
    </xf>
    <xf numFmtId="167" fontId="4" fillId="4" borderId="11" xfId="2" applyNumberFormat="1" applyFont="1" applyFill="1" applyBorder="1" applyAlignment="1" applyProtection="1">
      <alignment horizontal="right" vertical="center" wrapText="1"/>
      <protection locked="0" hidden="1"/>
    </xf>
    <xf numFmtId="167" fontId="4" fillId="4" borderId="0" xfId="2" applyNumberFormat="1" applyFont="1" applyFill="1" applyBorder="1" applyAlignment="1" applyProtection="1">
      <alignment horizontal="right" vertical="center" wrapText="1"/>
      <protection locked="0" hidden="1"/>
    </xf>
    <xf numFmtId="3" fontId="3" fillId="4" borderId="10" xfId="0" applyNumberFormat="1" applyFont="1" applyFill="1" applyBorder="1" applyAlignment="1">
      <alignment horizontal="center" vertical="center" wrapText="1"/>
    </xf>
    <xf numFmtId="3" fontId="3" fillId="4" borderId="3" xfId="0" applyNumberFormat="1" applyFont="1" applyFill="1" applyBorder="1" applyAlignment="1">
      <alignment horizontal="left" vertical="center" wrapText="1"/>
    </xf>
    <xf numFmtId="3" fontId="3" fillId="4" borderId="10" xfId="0" applyNumberFormat="1" applyFont="1" applyFill="1" applyBorder="1" applyAlignment="1" applyProtection="1">
      <alignment horizontal="right" vertical="top" wrapText="1"/>
      <protection locked="0" hidden="1"/>
    </xf>
    <xf numFmtId="3" fontId="3" fillId="4" borderId="3" xfId="0" applyNumberFormat="1" applyFont="1" applyFill="1" applyBorder="1" applyAlignment="1" applyProtection="1">
      <alignment horizontal="center" vertical="top" wrapText="1"/>
      <protection locked="0" hidden="1"/>
    </xf>
    <xf numFmtId="3" fontId="3" fillId="4" borderId="10" xfId="0" applyNumberFormat="1" applyFont="1" applyFill="1" applyBorder="1" applyAlignment="1" applyProtection="1">
      <alignment horizontal="center" vertical="top" wrapText="1"/>
      <protection locked="0" hidden="1"/>
    </xf>
    <xf numFmtId="0" fontId="12" fillId="7" borderId="18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/>
    </xf>
    <xf numFmtId="0" fontId="4" fillId="8" borderId="8" xfId="0" applyFont="1" applyFill="1" applyBorder="1" applyAlignment="1">
      <alignment horizontal="center" vertical="center" textRotation="90" wrapText="1"/>
    </xf>
    <xf numFmtId="0" fontId="4" fillId="8" borderId="6" xfId="0" applyFont="1" applyFill="1" applyBorder="1" applyAlignment="1">
      <alignment horizontal="center" vertical="center" textRotation="90" wrapText="1"/>
    </xf>
    <xf numFmtId="0" fontId="4" fillId="3" borderId="1" xfId="0" applyFont="1" applyFill="1" applyBorder="1" applyAlignment="1">
      <alignment horizontal="center" vertical="center" textRotation="90" wrapText="1"/>
    </xf>
    <xf numFmtId="0" fontId="4" fillId="3" borderId="11" xfId="0" applyFont="1" applyFill="1" applyBorder="1" applyAlignment="1">
      <alignment horizontal="center" vertical="center" textRotation="90" wrapText="1"/>
    </xf>
    <xf numFmtId="0" fontId="4" fillId="3" borderId="2" xfId="0" applyFont="1" applyFill="1" applyBorder="1" applyAlignment="1">
      <alignment horizontal="center" vertical="center" textRotation="90" wrapText="1"/>
    </xf>
    <xf numFmtId="0" fontId="4" fillId="3" borderId="0" xfId="0" applyFont="1" applyFill="1" applyBorder="1" applyAlignment="1">
      <alignment horizontal="center" vertical="center" textRotation="90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/>
    </xf>
    <xf numFmtId="0" fontId="4" fillId="8" borderId="14" xfId="0" applyFont="1" applyFill="1" applyBorder="1" applyAlignment="1">
      <alignment horizontal="center" vertical="center" textRotation="90" wrapText="1"/>
    </xf>
    <xf numFmtId="0" fontId="4" fillId="3" borderId="12" xfId="0" applyFont="1" applyFill="1" applyBorder="1" applyAlignment="1">
      <alignment horizontal="center" vertical="center" textRotation="90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textRotation="90" wrapText="1"/>
    </xf>
    <xf numFmtId="0" fontId="4" fillId="3" borderId="7" xfId="0" applyFont="1" applyFill="1" applyBorder="1" applyAlignment="1">
      <alignment horizontal="center" vertical="center" textRotation="90" wrapText="1"/>
    </xf>
  </cellXfs>
  <cellStyles count="7">
    <cellStyle name="Millares 2" xfId="1" xr:uid="{00000000-0005-0000-0000-000001000000}"/>
    <cellStyle name="Moneda" xfId="2" builtinId="4"/>
    <cellStyle name="Moneda [0]" xfId="3" builtinId="7"/>
    <cellStyle name="Moneda [0] 2" xfId="4" xr:uid="{00000000-0005-0000-0000-000004000000}"/>
    <cellStyle name="Moneda 2" xfId="5" xr:uid="{00000000-0005-0000-0000-000005000000}"/>
    <cellStyle name="Moneda 3" xfId="6" xr:uid="{00000000-0005-0000-0000-000006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P83"/>
  <sheetViews>
    <sheetView tabSelected="1" topLeftCell="A46" workbookViewId="0">
      <selection activeCell="H79" sqref="H79"/>
    </sheetView>
  </sheetViews>
  <sheetFormatPr baseColWidth="10" defaultColWidth="11.5546875" defaultRowHeight="14.4" x14ac:dyDescent="0.3"/>
  <cols>
    <col min="1" max="1" width="3.5546875" style="6" customWidth="1"/>
    <col min="2" max="2" width="4.33203125" style="6" customWidth="1"/>
    <col min="3" max="5" width="5.6640625" style="6" customWidth="1"/>
    <col min="6" max="6" width="48.5546875" style="6" customWidth="1"/>
    <col min="7" max="7" width="11.109375" style="6" customWidth="1"/>
    <col min="8" max="8" width="11.88671875" style="6" customWidth="1"/>
    <col min="9" max="9" width="6.109375" style="6" customWidth="1"/>
    <col min="10" max="10" width="6" style="6" customWidth="1"/>
    <col min="11" max="11" width="5.109375" style="6" customWidth="1"/>
    <col min="12" max="12" width="4.33203125" style="6" customWidth="1"/>
    <col min="13" max="13" width="11" style="6" customWidth="1"/>
    <col min="14" max="16384" width="11.5546875" style="6"/>
  </cols>
  <sheetData>
    <row r="1" spans="2:13" ht="4.2" customHeight="1" x14ac:dyDescent="0.3"/>
    <row r="2" spans="2:13" ht="15" customHeight="1" x14ac:dyDescent="0.35">
      <c r="B2" s="1"/>
      <c r="C2" s="1"/>
      <c r="D2" s="1"/>
      <c r="E2" s="1"/>
      <c r="F2" s="114" t="s">
        <v>43</v>
      </c>
      <c r="G2" s="114"/>
      <c r="H2" s="114"/>
      <c r="I2" s="114"/>
      <c r="J2" s="114"/>
      <c r="K2" s="1"/>
      <c r="L2" s="1"/>
      <c r="M2" s="1"/>
    </row>
    <row r="3" spans="2:13" ht="13.2" customHeight="1" x14ac:dyDescent="0.35">
      <c r="B3" s="1"/>
      <c r="C3" s="1"/>
      <c r="D3" s="1"/>
      <c r="E3" s="1"/>
      <c r="F3" s="114" t="s">
        <v>17</v>
      </c>
      <c r="G3" s="114"/>
      <c r="H3" s="114"/>
      <c r="I3" s="114"/>
      <c r="J3" s="114"/>
      <c r="K3" s="1"/>
      <c r="L3" s="1"/>
      <c r="M3" s="1"/>
    </row>
    <row r="4" spans="2:13" ht="2.4" customHeight="1" x14ac:dyDescent="0.3">
      <c r="B4" s="2"/>
      <c r="C4" s="2"/>
      <c r="D4" s="2"/>
      <c r="E4" s="2"/>
      <c r="F4" s="13"/>
      <c r="G4" s="2"/>
      <c r="H4" s="3"/>
      <c r="I4" s="4"/>
      <c r="J4" s="2"/>
      <c r="K4" s="2"/>
      <c r="L4" s="2"/>
      <c r="M4" s="2"/>
    </row>
    <row r="5" spans="2:13" ht="16.2" thickBot="1" x14ac:dyDescent="0.35">
      <c r="B5" s="7" t="s">
        <v>29</v>
      </c>
      <c r="C5" s="8"/>
      <c r="D5" s="8"/>
      <c r="E5" s="8"/>
      <c r="F5" s="9"/>
      <c r="G5" s="10"/>
      <c r="H5" s="11"/>
      <c r="I5" s="12"/>
      <c r="J5" s="8"/>
      <c r="K5" s="8"/>
      <c r="L5" s="8"/>
      <c r="M5" s="2"/>
    </row>
    <row r="6" spans="2:13" ht="15" customHeight="1" thickBot="1" x14ac:dyDescent="0.35">
      <c r="B6" s="115" t="s">
        <v>10</v>
      </c>
      <c r="C6" s="117" t="s">
        <v>0</v>
      </c>
      <c r="D6" s="119" t="s">
        <v>1</v>
      </c>
      <c r="E6" s="129" t="s">
        <v>2</v>
      </c>
      <c r="F6" s="121" t="s">
        <v>3</v>
      </c>
      <c r="G6" s="109" t="s">
        <v>4</v>
      </c>
      <c r="H6" s="110"/>
      <c r="I6" s="110"/>
      <c r="J6" s="110"/>
      <c r="K6" s="110"/>
      <c r="L6" s="110"/>
      <c r="M6" s="111"/>
    </row>
    <row r="7" spans="2:13" ht="84.6" customHeight="1" thickBot="1" x14ac:dyDescent="0.35">
      <c r="B7" s="116"/>
      <c r="C7" s="118"/>
      <c r="D7" s="120"/>
      <c r="E7" s="130"/>
      <c r="F7" s="122"/>
      <c r="G7" s="5" t="s">
        <v>5</v>
      </c>
      <c r="H7" s="15" t="s">
        <v>6</v>
      </c>
      <c r="I7" s="5" t="s">
        <v>7</v>
      </c>
      <c r="J7" s="15" t="s">
        <v>9</v>
      </c>
      <c r="K7" s="5" t="s">
        <v>11</v>
      </c>
      <c r="L7" s="15" t="s">
        <v>12</v>
      </c>
      <c r="M7" s="5" t="s">
        <v>15</v>
      </c>
    </row>
    <row r="8" spans="2:13" ht="15" customHeight="1" thickBot="1" x14ac:dyDescent="0.35">
      <c r="B8" s="18" t="s">
        <v>21</v>
      </c>
      <c r="C8" s="17" t="s">
        <v>13</v>
      </c>
      <c r="D8" s="23"/>
      <c r="E8" s="17"/>
      <c r="F8" s="29" t="s">
        <v>22</v>
      </c>
      <c r="G8" s="57">
        <f>SUM(G9)</f>
        <v>31442</v>
      </c>
      <c r="H8" s="58"/>
      <c r="I8" s="57"/>
      <c r="J8" s="58"/>
      <c r="K8" s="57"/>
      <c r="L8" s="58"/>
      <c r="M8" s="57">
        <f>SUM(G8:L8)</f>
        <v>31442</v>
      </c>
    </row>
    <row r="9" spans="2:13" ht="15" customHeight="1" thickBot="1" x14ac:dyDescent="0.35">
      <c r="B9" s="25"/>
      <c r="C9" s="19"/>
      <c r="D9" s="26" t="s">
        <v>8</v>
      </c>
      <c r="E9" s="27" t="s">
        <v>20</v>
      </c>
      <c r="F9" s="24" t="s">
        <v>23</v>
      </c>
      <c r="G9" s="63">
        <v>31442</v>
      </c>
      <c r="H9" s="66"/>
      <c r="I9" s="65"/>
      <c r="J9" s="66"/>
      <c r="K9" s="65"/>
      <c r="L9" s="66"/>
      <c r="M9" s="67">
        <f>SUM(G9)</f>
        <v>31442</v>
      </c>
    </row>
    <row r="10" spans="2:13" ht="15" customHeight="1" thickBot="1" x14ac:dyDescent="0.35">
      <c r="B10" s="18" t="s">
        <v>51</v>
      </c>
      <c r="C10" s="17"/>
      <c r="D10" s="23"/>
      <c r="E10" s="17"/>
      <c r="F10" s="29" t="s">
        <v>88</v>
      </c>
      <c r="G10" s="57">
        <f>SUM(G11)</f>
        <v>3546</v>
      </c>
      <c r="H10" s="58"/>
      <c r="I10" s="57"/>
      <c r="J10" s="58"/>
      <c r="K10" s="57"/>
      <c r="L10" s="58"/>
      <c r="M10" s="57">
        <f>SUM(G10:L10)</f>
        <v>3546</v>
      </c>
    </row>
    <row r="11" spans="2:13" ht="15" customHeight="1" thickBot="1" x14ac:dyDescent="0.35">
      <c r="B11" s="25"/>
      <c r="C11" s="19" t="s">
        <v>13</v>
      </c>
      <c r="D11" s="26"/>
      <c r="E11" s="19"/>
      <c r="F11" s="28" t="s">
        <v>89</v>
      </c>
      <c r="G11" s="63">
        <v>3546</v>
      </c>
      <c r="H11" s="66"/>
      <c r="I11" s="65"/>
      <c r="J11" s="66"/>
      <c r="K11" s="65"/>
      <c r="L11" s="66"/>
      <c r="M11" s="63">
        <f>SUM(G11)</f>
        <v>3546</v>
      </c>
    </row>
    <row r="12" spans="2:13" ht="15" customHeight="1" thickBot="1" x14ac:dyDescent="0.35">
      <c r="B12" s="18" t="s">
        <v>27</v>
      </c>
      <c r="C12" s="17" t="s">
        <v>26</v>
      </c>
      <c r="D12" s="23"/>
      <c r="E12" s="17"/>
      <c r="F12" s="29" t="s">
        <v>24</v>
      </c>
      <c r="G12" s="57">
        <f>SUM(G13)</f>
        <v>12534</v>
      </c>
      <c r="H12" s="58"/>
      <c r="I12" s="57"/>
      <c r="J12" s="58"/>
      <c r="K12" s="57"/>
      <c r="L12" s="58"/>
      <c r="M12" s="57">
        <f>SUM(G12:L12)</f>
        <v>12534</v>
      </c>
    </row>
    <row r="13" spans="2:13" ht="15" customHeight="1" thickBot="1" x14ac:dyDescent="0.35">
      <c r="B13" s="25"/>
      <c r="C13" s="19"/>
      <c r="D13" s="26" t="s">
        <v>8</v>
      </c>
      <c r="E13" s="19"/>
      <c r="F13" s="28" t="s">
        <v>28</v>
      </c>
      <c r="G13" s="63">
        <v>12534</v>
      </c>
      <c r="H13" s="66"/>
      <c r="I13" s="65"/>
      <c r="J13" s="66"/>
      <c r="K13" s="65"/>
      <c r="L13" s="66"/>
      <c r="M13" s="63">
        <f>SUM(G13)</f>
        <v>12534</v>
      </c>
    </row>
    <row r="14" spans="2:13" ht="15" customHeight="1" thickBot="1" x14ac:dyDescent="0.35">
      <c r="B14" s="18" t="s">
        <v>27</v>
      </c>
      <c r="C14" s="17" t="s">
        <v>31</v>
      </c>
      <c r="D14" s="23"/>
      <c r="E14" s="17"/>
      <c r="F14" s="29" t="s">
        <v>63</v>
      </c>
      <c r="G14" s="57">
        <f>SUM(G15:G16)</f>
        <v>1623</v>
      </c>
      <c r="H14" s="58"/>
      <c r="I14" s="57"/>
      <c r="J14" s="58"/>
      <c r="K14" s="57"/>
      <c r="L14" s="58"/>
      <c r="M14" s="57">
        <f>SUM(G14:L14)</f>
        <v>1623</v>
      </c>
    </row>
    <row r="15" spans="2:13" ht="15" customHeight="1" thickBot="1" x14ac:dyDescent="0.35">
      <c r="B15" s="25"/>
      <c r="C15" s="19"/>
      <c r="D15" s="26" t="s">
        <v>64</v>
      </c>
      <c r="E15" s="19"/>
      <c r="F15" s="53" t="s">
        <v>65</v>
      </c>
      <c r="G15" s="63">
        <v>324</v>
      </c>
      <c r="H15" s="66"/>
      <c r="I15" s="65"/>
      <c r="J15" s="66"/>
      <c r="K15" s="65"/>
      <c r="L15" s="66"/>
      <c r="M15" s="63">
        <f t="shared" ref="M15:M20" si="0">SUM(G15)</f>
        <v>324</v>
      </c>
    </row>
    <row r="16" spans="2:13" ht="15" customHeight="1" thickBot="1" x14ac:dyDescent="0.35">
      <c r="B16" s="25"/>
      <c r="C16" s="19"/>
      <c r="D16" s="26" t="s">
        <v>32</v>
      </c>
      <c r="E16" s="19"/>
      <c r="F16" s="28" t="s">
        <v>66</v>
      </c>
      <c r="G16" s="63">
        <v>1299</v>
      </c>
      <c r="H16" s="66"/>
      <c r="I16" s="65"/>
      <c r="J16" s="66"/>
      <c r="K16" s="65"/>
      <c r="L16" s="66"/>
      <c r="M16" s="63">
        <f t="shared" si="0"/>
        <v>1299</v>
      </c>
    </row>
    <row r="17" spans="2:14" ht="15" customHeight="1" thickBot="1" x14ac:dyDescent="0.35">
      <c r="B17" s="18" t="s">
        <v>54</v>
      </c>
      <c r="C17" s="17" t="s">
        <v>13</v>
      </c>
      <c r="D17" s="23"/>
      <c r="E17" s="17"/>
      <c r="F17" s="29" t="s">
        <v>56</v>
      </c>
      <c r="G17" s="57">
        <f>SUM(G18:G19)</f>
        <v>1118739</v>
      </c>
      <c r="H17" s="58"/>
      <c r="I17" s="57"/>
      <c r="J17" s="58"/>
      <c r="K17" s="57"/>
      <c r="L17" s="58"/>
      <c r="M17" s="57">
        <f t="shared" si="0"/>
        <v>1118739</v>
      </c>
    </row>
    <row r="18" spans="2:14" ht="15" customHeight="1" thickBot="1" x14ac:dyDescent="0.35">
      <c r="B18" s="25"/>
      <c r="C18" s="19"/>
      <c r="D18" s="26" t="s">
        <v>64</v>
      </c>
      <c r="E18" s="27" t="s">
        <v>44</v>
      </c>
      <c r="F18" s="79" t="s">
        <v>90</v>
      </c>
      <c r="G18" s="63">
        <v>290652</v>
      </c>
      <c r="H18" s="66"/>
      <c r="I18" s="65"/>
      <c r="J18" s="66"/>
      <c r="K18" s="65"/>
      <c r="L18" s="66"/>
      <c r="M18" s="63">
        <f t="shared" si="0"/>
        <v>290652</v>
      </c>
    </row>
    <row r="19" spans="2:14" ht="15" customHeight="1" thickBot="1" x14ac:dyDescent="0.35">
      <c r="B19" s="25"/>
      <c r="C19" s="19"/>
      <c r="D19" s="26" t="s">
        <v>55</v>
      </c>
      <c r="E19" s="19"/>
      <c r="F19" s="28" t="s">
        <v>56</v>
      </c>
      <c r="G19" s="63">
        <v>828087</v>
      </c>
      <c r="H19" s="66"/>
      <c r="I19" s="65"/>
      <c r="J19" s="66"/>
      <c r="K19" s="65"/>
      <c r="L19" s="66"/>
      <c r="M19" s="63">
        <f t="shared" si="0"/>
        <v>828087</v>
      </c>
    </row>
    <row r="20" spans="2:14" ht="15" thickBot="1" x14ac:dyDescent="0.35">
      <c r="B20" s="112" t="s">
        <v>18</v>
      </c>
      <c r="C20" s="113"/>
      <c r="D20" s="113"/>
      <c r="E20" s="113"/>
      <c r="F20" s="113"/>
      <c r="G20" s="68">
        <f>SUM(G8+G10+G12+G14+G17)</f>
        <v>1167884</v>
      </c>
      <c r="H20" s="68"/>
      <c r="I20" s="68"/>
      <c r="J20" s="68"/>
      <c r="K20" s="68"/>
      <c r="L20" s="68"/>
      <c r="M20" s="68">
        <f t="shared" si="0"/>
        <v>1167884</v>
      </c>
      <c r="N20" s="31"/>
    </row>
    <row r="21" spans="2:14" ht="7.2" customHeight="1" x14ac:dyDescent="0.3">
      <c r="B21" s="43"/>
      <c r="C21" s="43"/>
      <c r="D21" s="43"/>
      <c r="E21" s="43"/>
      <c r="F21" s="43"/>
      <c r="G21" s="44"/>
      <c r="H21" s="44"/>
      <c r="I21" s="44"/>
      <c r="J21" s="44"/>
      <c r="K21" s="44"/>
      <c r="L21" s="44"/>
      <c r="M21" s="44"/>
      <c r="N21" s="31"/>
    </row>
    <row r="22" spans="2:14" ht="14.4" customHeight="1" x14ac:dyDescent="0.35">
      <c r="B22" s="43"/>
      <c r="C22" s="43"/>
      <c r="D22" s="43"/>
      <c r="E22" s="43"/>
      <c r="F22" s="114" t="s">
        <v>37</v>
      </c>
      <c r="G22" s="114"/>
      <c r="H22" s="114"/>
      <c r="I22" s="114"/>
      <c r="J22" s="114"/>
      <c r="K22" s="44"/>
      <c r="L22" s="44"/>
      <c r="M22" s="44"/>
      <c r="N22" s="31"/>
    </row>
    <row r="23" spans="2:14" ht="3" customHeight="1" thickBot="1" x14ac:dyDescent="0.35">
      <c r="N23" s="30"/>
    </row>
    <row r="24" spans="2:14" ht="14.4" customHeight="1" thickBot="1" x14ac:dyDescent="0.35">
      <c r="B24" s="115" t="s">
        <v>10</v>
      </c>
      <c r="C24" s="117" t="s">
        <v>0</v>
      </c>
      <c r="D24" s="119" t="s">
        <v>1</v>
      </c>
      <c r="E24" s="117" t="s">
        <v>2</v>
      </c>
      <c r="F24" s="121" t="s">
        <v>3</v>
      </c>
      <c r="G24" s="109" t="s">
        <v>4</v>
      </c>
      <c r="H24" s="110"/>
      <c r="I24" s="110"/>
      <c r="J24" s="110"/>
      <c r="K24" s="110"/>
      <c r="L24" s="110"/>
      <c r="M24" s="111"/>
      <c r="N24" s="30"/>
    </row>
    <row r="25" spans="2:14" ht="87" customHeight="1" thickBot="1" x14ac:dyDescent="0.35">
      <c r="B25" s="116"/>
      <c r="C25" s="118"/>
      <c r="D25" s="120"/>
      <c r="E25" s="118"/>
      <c r="F25" s="122"/>
      <c r="G25" s="5" t="s">
        <v>5</v>
      </c>
      <c r="H25" s="15" t="s">
        <v>6</v>
      </c>
      <c r="I25" s="5" t="s">
        <v>7</v>
      </c>
      <c r="J25" s="15" t="s">
        <v>9</v>
      </c>
      <c r="K25" s="5" t="s">
        <v>11</v>
      </c>
      <c r="L25" s="15" t="s">
        <v>12</v>
      </c>
      <c r="M25" s="5" t="s">
        <v>15</v>
      </c>
      <c r="N25" s="30"/>
    </row>
    <row r="26" spans="2:14" ht="14.4" customHeight="1" thickBot="1" x14ac:dyDescent="0.35">
      <c r="B26" s="14">
        <v>22</v>
      </c>
      <c r="C26" s="17" t="s">
        <v>51</v>
      </c>
      <c r="D26" s="54"/>
      <c r="E26" s="21"/>
      <c r="F26" s="29" t="s">
        <v>91</v>
      </c>
      <c r="G26" s="57">
        <f>SUM(G27:G29)</f>
        <v>27500</v>
      </c>
      <c r="H26" s="58"/>
      <c r="I26" s="57"/>
      <c r="J26" s="58"/>
      <c r="K26" s="57"/>
      <c r="L26" s="58"/>
      <c r="M26" s="57">
        <f>SUM(G26:L26)</f>
        <v>27500</v>
      </c>
      <c r="N26" s="30"/>
    </row>
    <row r="27" spans="2:14" ht="14.4" customHeight="1" thickBot="1" x14ac:dyDescent="0.35">
      <c r="B27" s="45"/>
      <c r="C27" s="46"/>
      <c r="D27" s="47" t="s">
        <v>44</v>
      </c>
      <c r="E27" s="94"/>
      <c r="F27" s="28" t="s">
        <v>91</v>
      </c>
      <c r="G27" s="67">
        <v>15000</v>
      </c>
      <c r="H27" s="78"/>
      <c r="I27" s="67"/>
      <c r="J27" s="78"/>
      <c r="K27" s="67"/>
      <c r="L27" s="78"/>
      <c r="M27" s="67">
        <f>SUM(G27:L27)</f>
        <v>15000</v>
      </c>
      <c r="N27" s="30"/>
    </row>
    <row r="28" spans="2:14" ht="14.4" customHeight="1" thickBot="1" x14ac:dyDescent="0.35">
      <c r="B28" s="45"/>
      <c r="C28" s="46"/>
      <c r="D28" s="47" t="s">
        <v>8</v>
      </c>
      <c r="E28" s="94"/>
      <c r="F28" s="49" t="s">
        <v>100</v>
      </c>
      <c r="G28" s="67">
        <v>10000</v>
      </c>
      <c r="H28" s="78"/>
      <c r="I28" s="67"/>
      <c r="J28" s="78"/>
      <c r="K28" s="67"/>
      <c r="L28" s="78"/>
      <c r="M28" s="67">
        <f>SUM(G28)</f>
        <v>10000</v>
      </c>
      <c r="N28" s="30"/>
    </row>
    <row r="29" spans="2:14" ht="14.4" customHeight="1" thickBot="1" x14ac:dyDescent="0.35">
      <c r="B29" s="45"/>
      <c r="C29" s="46"/>
      <c r="D29" s="47" t="s">
        <v>64</v>
      </c>
      <c r="E29" s="94"/>
      <c r="F29" s="28" t="s">
        <v>101</v>
      </c>
      <c r="G29" s="67">
        <v>2500</v>
      </c>
      <c r="H29" s="78"/>
      <c r="I29" s="67"/>
      <c r="J29" s="78"/>
      <c r="K29" s="67"/>
      <c r="L29" s="78"/>
      <c r="M29" s="67">
        <f>SUM(G29)</f>
        <v>2500</v>
      </c>
      <c r="N29" s="30"/>
    </row>
    <row r="30" spans="2:14" ht="14.4" customHeight="1" thickBot="1" x14ac:dyDescent="0.35">
      <c r="B30" s="14">
        <v>24</v>
      </c>
      <c r="C30" s="17" t="s">
        <v>26</v>
      </c>
      <c r="D30" s="54"/>
      <c r="E30" s="21"/>
      <c r="F30" s="29" t="s">
        <v>50</v>
      </c>
      <c r="G30" s="57"/>
      <c r="H30" s="58">
        <f>SUM(H31:H32)</f>
        <v>50000</v>
      </c>
      <c r="I30" s="57"/>
      <c r="J30" s="58"/>
      <c r="K30" s="57"/>
      <c r="L30" s="58"/>
      <c r="M30" s="57">
        <f>SUM(H30)</f>
        <v>50000</v>
      </c>
      <c r="N30" s="30"/>
    </row>
    <row r="31" spans="2:14" ht="14.4" customHeight="1" thickBot="1" x14ac:dyDescent="0.35">
      <c r="B31" s="45"/>
      <c r="C31" s="46"/>
      <c r="D31" s="47" t="s">
        <v>44</v>
      </c>
      <c r="E31" s="94"/>
      <c r="F31" s="95" t="s">
        <v>81</v>
      </c>
      <c r="G31" s="67"/>
      <c r="H31" s="78">
        <v>20000</v>
      </c>
      <c r="I31" s="67"/>
      <c r="J31" s="78"/>
      <c r="K31" s="67"/>
      <c r="L31" s="78"/>
      <c r="M31" s="67">
        <f>SUM(H31)</f>
        <v>20000</v>
      </c>
      <c r="N31" s="30"/>
    </row>
    <row r="32" spans="2:14" ht="14.4" customHeight="1" thickBot="1" x14ac:dyDescent="0.35">
      <c r="B32" s="51"/>
      <c r="C32" s="52"/>
      <c r="D32" s="47" t="s">
        <v>64</v>
      </c>
      <c r="E32" s="52"/>
      <c r="F32" s="55" t="s">
        <v>78</v>
      </c>
      <c r="G32" s="56"/>
      <c r="H32" s="77">
        <v>30000</v>
      </c>
      <c r="I32" s="60"/>
      <c r="J32" s="59"/>
      <c r="K32" s="60"/>
      <c r="L32" s="59"/>
      <c r="M32" s="56">
        <f>SUM(H32)</f>
        <v>30000</v>
      </c>
      <c r="N32" s="30"/>
    </row>
    <row r="33" spans="2:15" ht="14.4" customHeight="1" thickBot="1" x14ac:dyDescent="0.35">
      <c r="B33" s="14">
        <v>29</v>
      </c>
      <c r="C33" s="17" t="s">
        <v>51</v>
      </c>
      <c r="D33" s="54"/>
      <c r="E33" s="21"/>
      <c r="F33" s="29" t="s">
        <v>52</v>
      </c>
      <c r="G33" s="57">
        <f>SUM(G34)</f>
        <v>2000</v>
      </c>
      <c r="H33" s="58"/>
      <c r="I33" s="57"/>
      <c r="J33" s="58"/>
      <c r="K33" s="57"/>
      <c r="L33" s="58"/>
      <c r="M33" s="57">
        <f>SUM(G33)</f>
        <v>2000</v>
      </c>
      <c r="N33" s="30"/>
    </row>
    <row r="34" spans="2:15" ht="14.4" customHeight="1" thickBot="1" x14ac:dyDescent="0.35">
      <c r="B34" s="51"/>
      <c r="C34" s="52"/>
      <c r="D34" s="47" t="s">
        <v>44</v>
      </c>
      <c r="E34" s="52"/>
      <c r="F34" s="24" t="s">
        <v>53</v>
      </c>
      <c r="G34" s="56">
        <v>2000</v>
      </c>
      <c r="H34" s="59"/>
      <c r="I34" s="60"/>
      <c r="J34" s="59"/>
      <c r="K34" s="60"/>
      <c r="L34" s="59"/>
      <c r="M34" s="56">
        <f>SUM(G34)</f>
        <v>2000</v>
      </c>
      <c r="N34" s="30"/>
    </row>
    <row r="35" spans="2:15" ht="14.4" customHeight="1" thickBot="1" x14ac:dyDescent="0.35">
      <c r="B35" s="33">
        <v>31</v>
      </c>
      <c r="C35" s="34" t="s">
        <v>31</v>
      </c>
      <c r="D35" s="35"/>
      <c r="E35" s="36"/>
      <c r="F35" s="29" t="s">
        <v>33</v>
      </c>
      <c r="G35" s="61"/>
      <c r="H35" s="62">
        <f>SUM(H36)</f>
        <v>16861</v>
      </c>
      <c r="I35" s="61"/>
      <c r="J35" s="62"/>
      <c r="K35" s="61"/>
      <c r="L35" s="62"/>
      <c r="M35" s="57">
        <f>SUM(H35)</f>
        <v>16861</v>
      </c>
      <c r="N35" s="30"/>
    </row>
    <row r="36" spans="2:15" ht="14.4" customHeight="1" thickBot="1" x14ac:dyDescent="0.35">
      <c r="B36" s="25"/>
      <c r="C36" s="19"/>
      <c r="D36" s="26" t="s">
        <v>20</v>
      </c>
      <c r="E36" s="27" t="s">
        <v>30</v>
      </c>
      <c r="F36" s="24" t="s">
        <v>39</v>
      </c>
      <c r="G36" s="63"/>
      <c r="H36" s="64">
        <v>16861</v>
      </c>
      <c r="I36" s="65"/>
      <c r="J36" s="66"/>
      <c r="K36" s="65"/>
      <c r="L36" s="66"/>
      <c r="M36" s="67">
        <f>SUM(H36)</f>
        <v>16861</v>
      </c>
      <c r="N36" s="30"/>
      <c r="O36" s="30"/>
    </row>
    <row r="37" spans="2:15" ht="14.4" customHeight="1" thickBot="1" x14ac:dyDescent="0.35">
      <c r="B37" s="112" t="s">
        <v>38</v>
      </c>
      <c r="C37" s="113"/>
      <c r="D37" s="113"/>
      <c r="E37" s="113"/>
      <c r="F37" s="113"/>
      <c r="G37" s="93">
        <f>SUM(G26+G33)</f>
        <v>29500</v>
      </c>
      <c r="H37" s="68">
        <f>SUM(H30+H35)</f>
        <v>66861</v>
      </c>
      <c r="I37" s="68"/>
      <c r="J37" s="68"/>
      <c r="K37" s="68"/>
      <c r="L37" s="68"/>
      <c r="M37" s="68">
        <f>SUM(M26+M30+M33+M35)</f>
        <v>96361</v>
      </c>
      <c r="N37" s="30">
        <f>SUM(M20+M37)</f>
        <v>1264245</v>
      </c>
    </row>
    <row r="38" spans="2:15" ht="14.4" customHeight="1" x14ac:dyDescent="0.3">
      <c r="N38" s="30"/>
    </row>
    <row r="39" spans="2:15" ht="13.95" customHeight="1" x14ac:dyDescent="0.3">
      <c r="N39" s="30"/>
    </row>
    <row r="40" spans="2:15" ht="17.399999999999999" customHeight="1" x14ac:dyDescent="0.4">
      <c r="B40" s="1"/>
      <c r="C40" s="1"/>
      <c r="D40" s="1"/>
      <c r="E40" s="1"/>
      <c r="F40" s="124" t="s">
        <v>14</v>
      </c>
      <c r="G40" s="124"/>
      <c r="H40" s="124"/>
      <c r="I40" s="124"/>
      <c r="J40" s="124"/>
      <c r="K40" s="1"/>
      <c r="L40" s="1"/>
      <c r="M40" s="1"/>
    </row>
    <row r="41" spans="2:15" ht="3" customHeight="1" thickBot="1" x14ac:dyDescent="0.35">
      <c r="B41" s="2"/>
      <c r="C41" s="2"/>
      <c r="D41" s="2"/>
      <c r="E41" s="2"/>
      <c r="F41" s="13"/>
      <c r="G41" s="2"/>
      <c r="H41" s="3"/>
      <c r="I41" s="4"/>
      <c r="J41" s="2"/>
      <c r="K41" s="2"/>
      <c r="L41" s="2"/>
      <c r="M41" s="2"/>
    </row>
    <row r="42" spans="2:15" ht="15" thickBot="1" x14ac:dyDescent="0.35">
      <c r="B42" s="115" t="s">
        <v>10</v>
      </c>
      <c r="C42" s="117" t="s">
        <v>0</v>
      </c>
      <c r="D42" s="117" t="s">
        <v>1</v>
      </c>
      <c r="E42" s="117" t="s">
        <v>19</v>
      </c>
      <c r="F42" s="127" t="s">
        <v>3</v>
      </c>
      <c r="G42" s="109" t="s">
        <v>4</v>
      </c>
      <c r="H42" s="110"/>
      <c r="I42" s="110"/>
      <c r="J42" s="110"/>
      <c r="K42" s="110"/>
      <c r="L42" s="110"/>
      <c r="M42" s="111"/>
    </row>
    <row r="43" spans="2:15" ht="85.2" customHeight="1" thickBot="1" x14ac:dyDescent="0.35">
      <c r="B43" s="125"/>
      <c r="C43" s="126"/>
      <c r="D43" s="126"/>
      <c r="E43" s="126"/>
      <c r="F43" s="128"/>
      <c r="G43" s="83" t="s">
        <v>5</v>
      </c>
      <c r="H43" s="84" t="s">
        <v>6</v>
      </c>
      <c r="I43" s="83" t="s">
        <v>7</v>
      </c>
      <c r="J43" s="84" t="s">
        <v>9</v>
      </c>
      <c r="K43" s="83" t="s">
        <v>11</v>
      </c>
      <c r="L43" s="84" t="s">
        <v>12</v>
      </c>
      <c r="M43" s="83" t="s">
        <v>15</v>
      </c>
    </row>
    <row r="44" spans="2:15" ht="14.4" customHeight="1" thickBot="1" x14ac:dyDescent="0.35">
      <c r="B44" s="14">
        <v>21</v>
      </c>
      <c r="C44" s="17" t="s">
        <v>31</v>
      </c>
      <c r="D44" s="38"/>
      <c r="E44" s="21"/>
      <c r="F44" s="29" t="s">
        <v>75</v>
      </c>
      <c r="G44" s="57">
        <f>SUM(G45:G47)</f>
        <v>7355</v>
      </c>
      <c r="H44" s="58"/>
      <c r="I44" s="57"/>
      <c r="J44" s="58"/>
      <c r="K44" s="57"/>
      <c r="L44" s="58"/>
      <c r="M44" s="57">
        <f t="shared" ref="M44:M52" si="1">SUM(G44)</f>
        <v>7355</v>
      </c>
    </row>
    <row r="45" spans="2:15" ht="14.4" customHeight="1" thickBot="1" x14ac:dyDescent="0.35">
      <c r="B45" s="37"/>
      <c r="C45" s="19"/>
      <c r="D45" s="89" t="s">
        <v>57</v>
      </c>
      <c r="E45" s="90" t="s">
        <v>64</v>
      </c>
      <c r="F45" s="28" t="s">
        <v>82</v>
      </c>
      <c r="G45" s="63">
        <v>4000</v>
      </c>
      <c r="H45" s="66"/>
      <c r="I45" s="65"/>
      <c r="J45" s="66"/>
      <c r="K45" s="65"/>
      <c r="L45" s="66"/>
      <c r="M45" s="63">
        <f>SUM(G45)</f>
        <v>4000</v>
      </c>
    </row>
    <row r="46" spans="2:15" ht="14.4" customHeight="1" thickBot="1" x14ac:dyDescent="0.35">
      <c r="B46" s="103"/>
      <c r="C46" s="103"/>
      <c r="D46" s="96" t="s">
        <v>57</v>
      </c>
      <c r="E46" s="20" t="s">
        <v>32</v>
      </c>
      <c r="F46" s="104" t="s">
        <v>76</v>
      </c>
      <c r="G46" s="105">
        <v>3000</v>
      </c>
      <c r="H46" s="106"/>
      <c r="I46" s="107"/>
      <c r="J46" s="106"/>
      <c r="K46" s="107"/>
      <c r="L46" s="106"/>
      <c r="M46" s="105">
        <f t="shared" si="1"/>
        <v>3000</v>
      </c>
    </row>
    <row r="47" spans="2:15" ht="14.4" customHeight="1" thickBot="1" x14ac:dyDescent="0.35">
      <c r="B47" s="85"/>
      <c r="C47" s="86"/>
      <c r="D47" s="47" t="s">
        <v>64</v>
      </c>
      <c r="E47" s="48" t="s">
        <v>8</v>
      </c>
      <c r="F47" s="91" t="s">
        <v>96</v>
      </c>
      <c r="G47" s="92">
        <v>355</v>
      </c>
      <c r="H47" s="88"/>
      <c r="I47" s="87"/>
      <c r="J47" s="88"/>
      <c r="K47" s="87"/>
      <c r="L47" s="88"/>
      <c r="M47" s="92">
        <f>SUM(G47)</f>
        <v>355</v>
      </c>
    </row>
    <row r="48" spans="2:15" ht="13.95" customHeight="1" thickBot="1" x14ac:dyDescent="0.35">
      <c r="B48" s="14">
        <v>22</v>
      </c>
      <c r="C48" s="17" t="s">
        <v>13</v>
      </c>
      <c r="D48" s="38"/>
      <c r="E48" s="21"/>
      <c r="F48" s="29" t="s">
        <v>62</v>
      </c>
      <c r="G48" s="57">
        <f>SUM(G49)</f>
        <v>11900</v>
      </c>
      <c r="H48" s="58"/>
      <c r="I48" s="57"/>
      <c r="J48" s="58"/>
      <c r="K48" s="57"/>
      <c r="L48" s="58"/>
      <c r="M48" s="57">
        <f t="shared" si="1"/>
        <v>11900</v>
      </c>
    </row>
    <row r="49" spans="2:16" ht="13.95" customHeight="1" thickBot="1" x14ac:dyDescent="0.35">
      <c r="B49" s="39"/>
      <c r="C49" s="40"/>
      <c r="D49" s="41" t="s">
        <v>8</v>
      </c>
      <c r="E49" s="42"/>
      <c r="F49" s="24" t="s">
        <v>61</v>
      </c>
      <c r="G49" s="69">
        <v>11900</v>
      </c>
      <c r="H49" s="70"/>
      <c r="I49" s="71"/>
      <c r="J49" s="72"/>
      <c r="K49" s="71"/>
      <c r="L49" s="72"/>
      <c r="M49" s="69">
        <f t="shared" si="1"/>
        <v>11900</v>
      </c>
      <c r="O49" s="30"/>
    </row>
    <row r="50" spans="2:16" ht="13.95" customHeight="1" thickBot="1" x14ac:dyDescent="0.35">
      <c r="B50" s="14">
        <v>22</v>
      </c>
      <c r="C50" s="17" t="s">
        <v>67</v>
      </c>
      <c r="D50" s="38"/>
      <c r="E50" s="21"/>
      <c r="F50" s="29" t="s">
        <v>70</v>
      </c>
      <c r="G50" s="57">
        <f>SUM(G51:G52)</f>
        <v>21000</v>
      </c>
      <c r="H50" s="58"/>
      <c r="I50" s="57"/>
      <c r="J50" s="58"/>
      <c r="K50" s="57"/>
      <c r="L50" s="58"/>
      <c r="M50" s="57">
        <f t="shared" si="1"/>
        <v>21000</v>
      </c>
    </row>
    <row r="51" spans="2:16" ht="13.95" customHeight="1" thickBot="1" x14ac:dyDescent="0.35">
      <c r="B51" s="39"/>
      <c r="C51" s="40"/>
      <c r="D51" s="41" t="s">
        <v>68</v>
      </c>
      <c r="E51" s="42"/>
      <c r="F51" s="81" t="s">
        <v>69</v>
      </c>
      <c r="G51" s="69">
        <v>18000</v>
      </c>
      <c r="H51" s="70"/>
      <c r="I51" s="71"/>
      <c r="J51" s="72"/>
      <c r="K51" s="71"/>
      <c r="L51" s="72"/>
      <c r="M51" s="69">
        <f t="shared" si="1"/>
        <v>18000</v>
      </c>
    </row>
    <row r="52" spans="2:16" ht="13.95" customHeight="1" thickBot="1" x14ac:dyDescent="0.35">
      <c r="B52" s="39"/>
      <c r="C52" s="40"/>
      <c r="D52" s="41" t="s">
        <v>48</v>
      </c>
      <c r="E52" s="42"/>
      <c r="F52" s="28" t="s">
        <v>73</v>
      </c>
      <c r="G52" s="69">
        <v>3000</v>
      </c>
      <c r="H52" s="70"/>
      <c r="I52" s="71"/>
      <c r="J52" s="72"/>
      <c r="K52" s="71"/>
      <c r="L52" s="72"/>
      <c r="M52" s="69">
        <f t="shared" si="1"/>
        <v>3000</v>
      </c>
    </row>
    <row r="53" spans="2:16" ht="13.95" customHeight="1" thickBot="1" x14ac:dyDescent="0.35">
      <c r="B53" s="14">
        <v>22</v>
      </c>
      <c r="C53" s="17" t="s">
        <v>27</v>
      </c>
      <c r="D53" s="38"/>
      <c r="E53" s="21"/>
      <c r="F53" s="29" t="s">
        <v>46</v>
      </c>
      <c r="G53" s="57"/>
      <c r="H53" s="58">
        <f>SUM(H54)</f>
        <v>30000</v>
      </c>
      <c r="I53" s="57"/>
      <c r="J53" s="58"/>
      <c r="K53" s="57"/>
      <c r="L53" s="58"/>
      <c r="M53" s="57">
        <f>SUM(H53)</f>
        <v>30000</v>
      </c>
    </row>
    <row r="54" spans="2:16" ht="13.95" customHeight="1" thickBot="1" x14ac:dyDescent="0.35">
      <c r="B54" s="39"/>
      <c r="C54" s="40"/>
      <c r="D54" s="41" t="s">
        <v>45</v>
      </c>
      <c r="E54" s="42"/>
      <c r="F54" s="53" t="s">
        <v>47</v>
      </c>
      <c r="G54" s="69"/>
      <c r="H54" s="70">
        <v>30000</v>
      </c>
      <c r="I54" s="71"/>
      <c r="J54" s="72"/>
      <c r="K54" s="71"/>
      <c r="L54" s="72"/>
      <c r="M54" s="69">
        <f>SUM(H54)</f>
        <v>30000</v>
      </c>
    </row>
    <row r="55" spans="2:16" ht="13.95" customHeight="1" thickBot="1" x14ac:dyDescent="0.35">
      <c r="B55" s="14">
        <v>22</v>
      </c>
      <c r="C55" s="17" t="s">
        <v>93</v>
      </c>
      <c r="D55" s="38"/>
      <c r="E55" s="21"/>
      <c r="F55" s="29" t="s">
        <v>94</v>
      </c>
      <c r="G55" s="57">
        <f>SUM(G56)</f>
        <v>2100</v>
      </c>
      <c r="H55" s="58"/>
      <c r="I55" s="57"/>
      <c r="J55" s="58"/>
      <c r="K55" s="57"/>
      <c r="L55" s="58"/>
      <c r="M55" s="57">
        <f>SUM(G55)</f>
        <v>2100</v>
      </c>
      <c r="P55" s="30"/>
    </row>
    <row r="56" spans="2:16" ht="13.95" customHeight="1" thickBot="1" x14ac:dyDescent="0.35">
      <c r="B56" s="39"/>
      <c r="C56" s="40"/>
      <c r="D56" s="41" t="s">
        <v>20</v>
      </c>
      <c r="E56" s="42"/>
      <c r="F56" s="53" t="s">
        <v>95</v>
      </c>
      <c r="G56" s="69">
        <v>2100</v>
      </c>
      <c r="H56" s="70"/>
      <c r="I56" s="71"/>
      <c r="J56" s="72"/>
      <c r="K56" s="71"/>
      <c r="L56" s="72"/>
      <c r="M56" s="69">
        <v>2100</v>
      </c>
    </row>
    <row r="57" spans="2:16" ht="13.95" customHeight="1" thickBot="1" x14ac:dyDescent="0.35">
      <c r="B57" s="14">
        <v>22</v>
      </c>
      <c r="C57" s="17" t="s">
        <v>83</v>
      </c>
      <c r="D57" s="38"/>
      <c r="E57" s="21"/>
      <c r="F57" s="29" t="s">
        <v>85</v>
      </c>
      <c r="G57" s="57">
        <f>SUM(G58:G59)</f>
        <v>13000</v>
      </c>
      <c r="H57" s="58"/>
      <c r="I57" s="57"/>
      <c r="J57" s="58"/>
      <c r="K57" s="57"/>
      <c r="L57" s="58"/>
      <c r="M57" s="57">
        <f t="shared" ref="M57:M62" si="2">SUM(G57)</f>
        <v>13000</v>
      </c>
    </row>
    <row r="58" spans="2:16" ht="13.95" customHeight="1" thickBot="1" x14ac:dyDescent="0.35">
      <c r="B58" s="37"/>
      <c r="C58" s="19"/>
      <c r="D58" s="16" t="s">
        <v>44</v>
      </c>
      <c r="E58" s="22"/>
      <c r="F58" s="50" t="s">
        <v>92</v>
      </c>
      <c r="G58" s="63">
        <v>12500</v>
      </c>
      <c r="H58" s="66"/>
      <c r="I58" s="65"/>
      <c r="J58" s="66"/>
      <c r="K58" s="65"/>
      <c r="L58" s="66"/>
      <c r="M58" s="63">
        <f t="shared" si="2"/>
        <v>12500</v>
      </c>
    </row>
    <row r="59" spans="2:16" ht="13.95" customHeight="1" thickBot="1" x14ac:dyDescent="0.35">
      <c r="B59" s="97"/>
      <c r="C59" s="98"/>
      <c r="D59" s="89" t="s">
        <v>20</v>
      </c>
      <c r="E59" s="90"/>
      <c r="F59" s="80" t="s">
        <v>72</v>
      </c>
      <c r="G59" s="99">
        <v>500</v>
      </c>
      <c r="H59" s="100"/>
      <c r="I59" s="101"/>
      <c r="J59" s="102"/>
      <c r="K59" s="101"/>
      <c r="L59" s="102"/>
      <c r="M59" s="99">
        <f t="shared" si="2"/>
        <v>500</v>
      </c>
    </row>
    <row r="60" spans="2:16" ht="13.95" customHeight="1" thickBot="1" x14ac:dyDescent="0.35">
      <c r="B60" s="14">
        <v>22</v>
      </c>
      <c r="C60" s="17" t="s">
        <v>84</v>
      </c>
      <c r="D60" s="38"/>
      <c r="E60" s="21"/>
      <c r="F60" s="29" t="s">
        <v>71</v>
      </c>
      <c r="G60" s="57">
        <f>SUM(G61:G62)</f>
        <v>4290</v>
      </c>
      <c r="H60" s="58"/>
      <c r="I60" s="57"/>
      <c r="J60" s="58"/>
      <c r="K60" s="57"/>
      <c r="L60" s="58"/>
      <c r="M60" s="57">
        <f t="shared" si="2"/>
        <v>4290</v>
      </c>
    </row>
    <row r="61" spans="2:16" ht="13.95" customHeight="1" thickBot="1" x14ac:dyDescent="0.35">
      <c r="B61" s="37"/>
      <c r="C61" s="19"/>
      <c r="D61" s="16" t="s">
        <v>97</v>
      </c>
      <c r="E61" s="22"/>
      <c r="F61" s="108" t="s">
        <v>98</v>
      </c>
      <c r="G61" s="63">
        <v>1500</v>
      </c>
      <c r="H61" s="66"/>
      <c r="I61" s="65"/>
      <c r="J61" s="66"/>
      <c r="K61" s="65"/>
      <c r="L61" s="66"/>
      <c r="M61" s="63">
        <f t="shared" si="2"/>
        <v>1500</v>
      </c>
    </row>
    <row r="62" spans="2:16" ht="13.95" customHeight="1" thickBot="1" x14ac:dyDescent="0.35">
      <c r="B62" s="97"/>
      <c r="C62" s="98"/>
      <c r="D62" s="89" t="s">
        <v>20</v>
      </c>
      <c r="E62" s="90"/>
      <c r="F62" s="80" t="s">
        <v>72</v>
      </c>
      <c r="G62" s="99">
        <v>2790</v>
      </c>
      <c r="H62" s="100"/>
      <c r="I62" s="101"/>
      <c r="J62" s="102"/>
      <c r="K62" s="101"/>
      <c r="L62" s="102"/>
      <c r="M62" s="99">
        <f t="shared" si="2"/>
        <v>2790</v>
      </c>
    </row>
    <row r="63" spans="2:16" ht="13.95" customHeight="1" thickBot="1" x14ac:dyDescent="0.35">
      <c r="B63" s="14">
        <v>24</v>
      </c>
      <c r="C63" s="17" t="s">
        <v>26</v>
      </c>
      <c r="D63" s="38"/>
      <c r="E63" s="21"/>
      <c r="F63" s="29" t="s">
        <v>50</v>
      </c>
      <c r="G63" s="57"/>
      <c r="H63" s="58">
        <f>SUM(H64)</f>
        <v>30000</v>
      </c>
      <c r="I63" s="57"/>
      <c r="J63" s="58"/>
      <c r="K63" s="57"/>
      <c r="L63" s="58"/>
      <c r="M63" s="57">
        <f>SUM(H63)</f>
        <v>30000</v>
      </c>
    </row>
    <row r="64" spans="2:16" ht="13.95" customHeight="1" thickBot="1" x14ac:dyDescent="0.35">
      <c r="B64" s="39"/>
      <c r="C64" s="40"/>
      <c r="D64" s="41" t="s">
        <v>57</v>
      </c>
      <c r="E64" s="42"/>
      <c r="F64" s="80" t="s">
        <v>77</v>
      </c>
      <c r="G64" s="69"/>
      <c r="H64" s="70">
        <v>30000</v>
      </c>
      <c r="I64" s="71"/>
      <c r="J64" s="72"/>
      <c r="K64" s="71"/>
      <c r="L64" s="72"/>
      <c r="M64" s="69">
        <f>SUM(H64)</f>
        <v>30000</v>
      </c>
    </row>
    <row r="65" spans="2:15" ht="14.4" customHeight="1" thickBot="1" x14ac:dyDescent="0.35">
      <c r="B65" s="33">
        <v>29</v>
      </c>
      <c r="C65" s="34"/>
      <c r="D65" s="35"/>
      <c r="E65" s="36"/>
      <c r="F65" s="29" t="s">
        <v>25</v>
      </c>
      <c r="G65" s="61">
        <f>SUM(G66)</f>
        <v>2000</v>
      </c>
      <c r="H65" s="62"/>
      <c r="I65" s="61"/>
      <c r="J65" s="62"/>
      <c r="K65" s="61"/>
      <c r="L65" s="62"/>
      <c r="M65" s="61">
        <f t="shared" ref="M65" si="3">SUM(G65:L65)</f>
        <v>2000</v>
      </c>
    </row>
    <row r="66" spans="2:15" ht="14.4" customHeight="1" thickBot="1" x14ac:dyDescent="0.35">
      <c r="B66" s="37"/>
      <c r="C66" s="19" t="s">
        <v>21</v>
      </c>
      <c r="D66" s="16" t="s">
        <v>44</v>
      </c>
      <c r="E66" s="22"/>
      <c r="F66" s="82" t="s">
        <v>74</v>
      </c>
      <c r="G66" s="63">
        <v>2000</v>
      </c>
      <c r="H66" s="66"/>
      <c r="I66" s="65"/>
      <c r="J66" s="66"/>
      <c r="K66" s="65"/>
      <c r="L66" s="66"/>
      <c r="M66" s="63">
        <f>SUM(G66)</f>
        <v>2000</v>
      </c>
    </row>
    <row r="67" spans="2:15" ht="14.4" customHeight="1" thickBot="1" x14ac:dyDescent="0.35">
      <c r="B67" s="33">
        <v>31</v>
      </c>
      <c r="C67" s="34" t="s">
        <v>31</v>
      </c>
      <c r="D67" s="35"/>
      <c r="E67" s="36"/>
      <c r="F67" s="29" t="s">
        <v>33</v>
      </c>
      <c r="G67" s="61"/>
      <c r="H67" s="61">
        <f>SUM(H68:H78)</f>
        <v>1142600</v>
      </c>
      <c r="I67" s="61"/>
      <c r="J67" s="62"/>
      <c r="K67" s="61"/>
      <c r="L67" s="62"/>
      <c r="M67" s="61">
        <f>SUM(M68:M78)</f>
        <v>1142600</v>
      </c>
    </row>
    <row r="68" spans="2:15" ht="14.4" customHeight="1" thickBot="1" x14ac:dyDescent="0.35">
      <c r="B68" s="37"/>
      <c r="C68" s="19"/>
      <c r="D68" s="16" t="s">
        <v>8</v>
      </c>
      <c r="E68" s="22"/>
      <c r="F68" s="50" t="s">
        <v>42</v>
      </c>
      <c r="G68" s="63"/>
      <c r="H68" s="63">
        <v>7000</v>
      </c>
      <c r="I68" s="63"/>
      <c r="J68" s="64"/>
      <c r="K68" s="63"/>
      <c r="L68" s="64"/>
      <c r="M68" s="63">
        <f t="shared" ref="M68:M75" si="4">SUM(H68)</f>
        <v>7000</v>
      </c>
    </row>
    <row r="69" spans="2:15" ht="14.4" customHeight="1" thickBot="1" x14ac:dyDescent="0.35">
      <c r="B69" s="45"/>
      <c r="C69" s="46"/>
      <c r="D69" s="47" t="s">
        <v>57</v>
      </c>
      <c r="E69" s="52"/>
      <c r="F69" s="79" t="s">
        <v>58</v>
      </c>
      <c r="G69" s="67"/>
      <c r="H69" s="67">
        <v>828087</v>
      </c>
      <c r="I69" s="67"/>
      <c r="J69" s="78"/>
      <c r="K69" s="67"/>
      <c r="L69" s="78"/>
      <c r="M69" s="67">
        <f t="shared" si="4"/>
        <v>828087</v>
      </c>
    </row>
    <row r="70" spans="2:15" ht="14.4" customHeight="1" thickBot="1" x14ac:dyDescent="0.35">
      <c r="B70" s="45"/>
      <c r="C70" s="46"/>
      <c r="D70" s="47" t="s">
        <v>20</v>
      </c>
      <c r="E70" s="48" t="s">
        <v>44</v>
      </c>
      <c r="F70" s="28" t="s">
        <v>99</v>
      </c>
      <c r="G70" s="67"/>
      <c r="H70" s="67">
        <v>12560</v>
      </c>
      <c r="I70" s="67"/>
      <c r="J70" s="78"/>
      <c r="K70" s="67"/>
      <c r="L70" s="78"/>
      <c r="M70" s="67">
        <f>SUM(H70)</f>
        <v>12560</v>
      </c>
    </row>
    <row r="71" spans="2:15" ht="14.4" customHeight="1" thickBot="1" x14ac:dyDescent="0.35">
      <c r="B71" s="45"/>
      <c r="C71" s="46"/>
      <c r="D71" s="47"/>
      <c r="E71" s="48" t="s">
        <v>32</v>
      </c>
      <c r="F71" s="49" t="s">
        <v>34</v>
      </c>
      <c r="G71" s="67"/>
      <c r="H71" s="67">
        <v>1270</v>
      </c>
      <c r="I71" s="73"/>
      <c r="J71" s="74"/>
      <c r="K71" s="73"/>
      <c r="L71" s="74"/>
      <c r="M71" s="67">
        <f t="shared" si="4"/>
        <v>1270</v>
      </c>
    </row>
    <row r="72" spans="2:15" ht="14.4" customHeight="1" thickBot="1" x14ac:dyDescent="0.35">
      <c r="B72" s="45"/>
      <c r="C72" s="46"/>
      <c r="D72" s="47"/>
      <c r="E72" s="48" t="s">
        <v>48</v>
      </c>
      <c r="F72" s="28" t="s">
        <v>49</v>
      </c>
      <c r="G72" s="67"/>
      <c r="H72" s="67">
        <v>206</v>
      </c>
      <c r="I72" s="73"/>
      <c r="J72" s="74"/>
      <c r="K72" s="73"/>
      <c r="L72" s="74"/>
      <c r="M72" s="67">
        <f t="shared" si="4"/>
        <v>206</v>
      </c>
    </row>
    <row r="73" spans="2:15" ht="14.4" customHeight="1" thickBot="1" x14ac:dyDescent="0.35">
      <c r="B73" s="45"/>
      <c r="C73" s="46"/>
      <c r="D73" s="47"/>
      <c r="E73" s="48" t="s">
        <v>59</v>
      </c>
      <c r="F73" s="28" t="s">
        <v>60</v>
      </c>
      <c r="G73" s="67"/>
      <c r="H73" s="67">
        <v>1063</v>
      </c>
      <c r="I73" s="73"/>
      <c r="J73" s="74"/>
      <c r="K73" s="73"/>
      <c r="L73" s="74"/>
      <c r="M73" s="67">
        <f t="shared" si="4"/>
        <v>1063</v>
      </c>
    </row>
    <row r="74" spans="2:15" ht="14.4" customHeight="1" thickBot="1" x14ac:dyDescent="0.35">
      <c r="B74" s="45"/>
      <c r="C74" s="46"/>
      <c r="D74" s="47"/>
      <c r="E74" s="48" t="s">
        <v>79</v>
      </c>
      <c r="F74" s="49" t="s">
        <v>80</v>
      </c>
      <c r="G74" s="67"/>
      <c r="H74" s="67">
        <v>283</v>
      </c>
      <c r="I74" s="73"/>
      <c r="J74" s="74"/>
      <c r="K74" s="73"/>
      <c r="L74" s="74"/>
      <c r="M74" s="67">
        <f t="shared" si="4"/>
        <v>283</v>
      </c>
    </row>
    <row r="75" spans="2:15" ht="14.4" customHeight="1" thickBot="1" x14ac:dyDescent="0.35">
      <c r="B75" s="45"/>
      <c r="C75" s="46"/>
      <c r="D75" s="47"/>
      <c r="E75" s="48" t="s">
        <v>86</v>
      </c>
      <c r="F75" s="28" t="s">
        <v>87</v>
      </c>
      <c r="G75" s="67"/>
      <c r="H75" s="67">
        <v>288</v>
      </c>
      <c r="I75" s="73"/>
      <c r="J75" s="74"/>
      <c r="K75" s="73"/>
      <c r="L75" s="74"/>
      <c r="M75" s="67">
        <f t="shared" si="4"/>
        <v>288</v>
      </c>
    </row>
    <row r="76" spans="2:15" ht="14.4" customHeight="1" thickBot="1" x14ac:dyDescent="0.35">
      <c r="B76" s="37"/>
      <c r="C76" s="19"/>
      <c r="D76" s="16"/>
      <c r="E76" s="20" t="s">
        <v>40</v>
      </c>
      <c r="F76" s="28" t="s">
        <v>41</v>
      </c>
      <c r="G76" s="63"/>
      <c r="H76" s="63">
        <v>697</v>
      </c>
      <c r="I76" s="65"/>
      <c r="J76" s="66"/>
      <c r="K76" s="65"/>
      <c r="L76" s="66"/>
      <c r="M76" s="63">
        <f>SUM(H76)</f>
        <v>697</v>
      </c>
    </row>
    <row r="77" spans="2:15" ht="14.4" customHeight="1" thickBot="1" x14ac:dyDescent="0.35">
      <c r="B77" s="37"/>
      <c r="C77" s="19"/>
      <c r="D77" s="16"/>
      <c r="E77" s="20" t="s">
        <v>36</v>
      </c>
      <c r="F77" s="28" t="s">
        <v>35</v>
      </c>
      <c r="G77" s="63"/>
      <c r="H77" s="63">
        <v>494</v>
      </c>
      <c r="I77" s="65"/>
      <c r="J77" s="66"/>
      <c r="K77" s="65"/>
      <c r="L77" s="66"/>
      <c r="M77" s="63">
        <f>SUM(H77)</f>
        <v>494</v>
      </c>
      <c r="N77" s="30"/>
    </row>
    <row r="78" spans="2:15" ht="14.4" customHeight="1" thickBot="1" x14ac:dyDescent="0.35">
      <c r="B78" s="37"/>
      <c r="C78" s="19"/>
      <c r="D78" s="32"/>
      <c r="E78" s="20" t="s">
        <v>30</v>
      </c>
      <c r="F78" s="28" t="s">
        <v>39</v>
      </c>
      <c r="G78" s="63"/>
      <c r="H78" s="63">
        <v>290652</v>
      </c>
      <c r="I78" s="65"/>
      <c r="J78" s="66"/>
      <c r="K78" s="65"/>
      <c r="L78" s="66"/>
      <c r="M78" s="63">
        <f>SUM(H78)</f>
        <v>290652</v>
      </c>
    </row>
    <row r="79" spans="2:15" ht="14.4" customHeight="1" thickBot="1" x14ac:dyDescent="0.35">
      <c r="B79" s="112" t="s">
        <v>16</v>
      </c>
      <c r="C79" s="113"/>
      <c r="D79" s="113"/>
      <c r="E79" s="113"/>
      <c r="F79" s="123"/>
      <c r="G79" s="68">
        <f>SUM(G44+G48+G50+G57+G60+G65)</f>
        <v>59545</v>
      </c>
      <c r="H79" s="75">
        <f>SUM(H53+H63+H67)</f>
        <v>1202600</v>
      </c>
      <c r="I79" s="68"/>
      <c r="J79" s="75"/>
      <c r="K79" s="68"/>
      <c r="L79" s="76"/>
      <c r="M79" s="68">
        <f>SUM(M44+M48+M50+M53+M55+M57+M60+M63+M65+M67)</f>
        <v>1264245</v>
      </c>
      <c r="N79" s="30"/>
      <c r="O79" s="30"/>
    </row>
    <row r="80" spans="2:15" ht="15" customHeight="1" x14ac:dyDescent="0.3"/>
    <row r="81" spans="8:15" x14ac:dyDescent="0.3">
      <c r="H81" s="30"/>
      <c r="M81" s="30"/>
      <c r="N81" s="30"/>
      <c r="O81" s="30"/>
    </row>
    <row r="82" spans="8:15" x14ac:dyDescent="0.3">
      <c r="N82" s="30"/>
    </row>
    <row r="83" spans="8:15" x14ac:dyDescent="0.3">
      <c r="M83" s="31"/>
    </row>
  </sheetData>
  <mergeCells count="25">
    <mergeCell ref="B20:F20"/>
    <mergeCell ref="F2:J2"/>
    <mergeCell ref="F3:J3"/>
    <mergeCell ref="B6:B7"/>
    <mergeCell ref="C6:C7"/>
    <mergeCell ref="F6:F7"/>
    <mergeCell ref="G6:M6"/>
    <mergeCell ref="D6:D7"/>
    <mergeCell ref="E6:E7"/>
    <mergeCell ref="B79:F79"/>
    <mergeCell ref="F40:J40"/>
    <mergeCell ref="B42:B43"/>
    <mergeCell ref="C42:C43"/>
    <mergeCell ref="D42:D43"/>
    <mergeCell ref="E42:E43"/>
    <mergeCell ref="F42:F43"/>
    <mergeCell ref="G42:M42"/>
    <mergeCell ref="G24:M24"/>
    <mergeCell ref="B37:F37"/>
    <mergeCell ref="F22:J22"/>
    <mergeCell ref="B24:B25"/>
    <mergeCell ref="C24:C25"/>
    <mergeCell ref="D24:D25"/>
    <mergeCell ref="E24:E25"/>
    <mergeCell ref="F24:F25"/>
  </mergeCells>
  <pageMargins left="1.4960629921259843" right="0.70866141732283472" top="0" bottom="0" header="0" footer="0"/>
  <pageSetup paperSize="5" scale="42" orientation="landscape" r:id="rId1"/>
  <ignoredErrors>
    <ignoredError sqref="G8 M8 G65 H35 G33 G12 G48 H53 H67 G14 G50 H63 H30 G10 M15:M19 G17 M29:M36 G57 G55 M44:M54 G44 M57:M64 G60 M67:M78 M26:M28 G26" unlockedFormula="1"/>
    <ignoredError sqref="B8:C8 D9:E9 C67 C35 D36:E36 D68:D69 C53 D54 C33:D34 B12:D12 D13 B19:D19 C48 D49 B14:C14 C50 D51:D52 D58:D59 C65:E66 C44 D64 C63 D31:D32 C30 D15:D16 D45:E46 C57 C60 D61:D62 B10:C11 B17:D17 D18:E18 E71:E76 E77:E78 C26:D27 C55 D56 D47:E47 D70:E70 D28:D29" numberStoredAsText="1"/>
    <ignoredError sqref="M11:M14 M65:M66 M9:M10 M55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Funcionario8</dc:creator>
  <cp:lastModifiedBy>FERNANDO PIZARRO</cp:lastModifiedBy>
  <cp:lastPrinted>2022-07-27T22:07:15Z</cp:lastPrinted>
  <dcterms:created xsi:type="dcterms:W3CDTF">2018-06-04T19:42:19Z</dcterms:created>
  <dcterms:modified xsi:type="dcterms:W3CDTF">2022-08-10T13:06:32Z</dcterms:modified>
</cp:coreProperties>
</file>