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PIZARRO\Desktop\2021\WEB\"/>
    </mc:Choice>
  </mc:AlternateContent>
  <xr:revisionPtr revIDLastSave="0" documentId="8_{C457B8CC-C0A9-45B4-8754-2563E577502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al" sheetId="1" r:id="rId1"/>
  </sheets>
  <calcPr calcId="191029"/>
</workbook>
</file>

<file path=xl/calcChain.xml><?xml version="1.0" encoding="utf-8"?>
<calcChain xmlns="http://schemas.openxmlformats.org/spreadsheetml/2006/main">
  <c r="N144" i="1" l="1"/>
  <c r="I146" i="1"/>
  <c r="J146" i="1"/>
  <c r="K146" i="1"/>
  <c r="L146" i="1"/>
  <c r="M146" i="1"/>
  <c r="H146" i="1"/>
  <c r="I106" i="1"/>
  <c r="J106" i="1"/>
  <c r="K106" i="1"/>
  <c r="M106" i="1"/>
  <c r="H106" i="1"/>
  <c r="M45" i="1"/>
  <c r="I45" i="1"/>
  <c r="H45" i="1"/>
  <c r="H36" i="1" l="1"/>
  <c r="H34" i="1"/>
  <c r="H21" i="1"/>
  <c r="H19" i="1"/>
  <c r="H17" i="1"/>
  <c r="H11" i="1"/>
  <c r="H6" i="1"/>
  <c r="N167" i="1"/>
  <c r="H5" i="1" l="1"/>
  <c r="H41" i="1" s="1"/>
  <c r="N165" i="1"/>
  <c r="N166" i="1"/>
  <c r="N168" i="1"/>
  <c r="N169" i="1"/>
  <c r="N170" i="1"/>
  <c r="N171" i="1"/>
  <c r="N172" i="1"/>
  <c r="N173" i="1"/>
  <c r="N164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47" i="1"/>
  <c r="N135" i="1"/>
  <c r="N136" i="1"/>
  <c r="N137" i="1"/>
  <c r="N138" i="1"/>
  <c r="N139" i="1"/>
  <c r="N140" i="1"/>
  <c r="N141" i="1"/>
  <c r="N142" i="1"/>
  <c r="N143" i="1"/>
  <c r="N145" i="1"/>
  <c r="N134" i="1"/>
  <c r="N131" i="1"/>
  <c r="N119" i="1"/>
  <c r="N117" i="1"/>
  <c r="N116" i="1"/>
  <c r="N108" i="1"/>
  <c r="N109" i="1"/>
  <c r="N110" i="1"/>
  <c r="N111" i="1"/>
  <c r="N112" i="1"/>
  <c r="N113" i="1"/>
  <c r="N114" i="1"/>
  <c r="N115" i="1"/>
  <c r="N118" i="1"/>
  <c r="N120" i="1"/>
  <c r="N121" i="1"/>
  <c r="N122" i="1"/>
  <c r="N123" i="1"/>
  <c r="N124" i="1"/>
  <c r="N125" i="1"/>
  <c r="N126" i="1"/>
  <c r="N127" i="1"/>
  <c r="N128" i="1"/>
  <c r="N129" i="1"/>
  <c r="N130" i="1"/>
  <c r="N132" i="1"/>
  <c r="N133" i="1"/>
  <c r="N107" i="1"/>
  <c r="N103" i="1"/>
  <c r="N104" i="1"/>
  <c r="N105" i="1"/>
  <c r="N102" i="1"/>
  <c r="N100" i="1"/>
  <c r="N99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75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47" i="1"/>
  <c r="N106" i="1" l="1"/>
  <c r="N146" i="1"/>
  <c r="M175" i="1"/>
  <c r="L175" i="1"/>
  <c r="K175" i="1"/>
  <c r="J175" i="1"/>
  <c r="I175" i="1"/>
  <c r="H175" i="1"/>
  <c r="N163" i="1"/>
  <c r="N101" i="1"/>
  <c r="N98" i="1"/>
  <c r="N74" i="1"/>
  <c r="N46" i="1"/>
  <c r="N45" i="1" l="1"/>
  <c r="N175" i="1" s="1"/>
</calcChain>
</file>

<file path=xl/sharedStrings.xml><?xml version="1.0" encoding="utf-8"?>
<sst xmlns="http://schemas.openxmlformats.org/spreadsheetml/2006/main" count="409" uniqueCount="204">
  <si>
    <t>CUENTA</t>
  </si>
  <si>
    <t>PATENTES COMERCIALES</t>
  </si>
  <si>
    <t>PROPAGANDA</t>
  </si>
  <si>
    <t>TRANSFERENCIAS DE VEHICULOS</t>
  </si>
  <si>
    <t>DE BENEFICIO MUNICIPAL</t>
  </si>
  <si>
    <t>DE BENEFICIO DEL FDO.COMUN MUNICIPAL</t>
  </si>
  <si>
    <t>LICENCIAS DE CONDUCIR Y SIMILARES</t>
  </si>
  <si>
    <t>OTROS</t>
  </si>
  <si>
    <t>PART.IMPTO.TERR.D.L.3063/79</t>
  </si>
  <si>
    <t>INTERESES</t>
  </si>
  <si>
    <t>RECUPERACION ART.12 LEY Nº18.196 Y LEY Nº19.117 ART.UNICO</t>
  </si>
  <si>
    <t>Multas Ley de Transito</t>
  </si>
  <si>
    <t>MULTAS ALCOHOLES-BENEFICIO MUNICIPAL</t>
  </si>
  <si>
    <t>MULTAS ALCOHOLES-BENEFICIO SERV.DE SALUD</t>
  </si>
  <si>
    <t>REG.DE MULTAS DE TTO.-NO PAGADAS DE BENEFICIO MUNICIPAL</t>
  </si>
  <si>
    <t>REG.MULTAS TTO.-NO PAGADAS DE BENEFICIO OTRAS MUNICIPALIDADES</t>
  </si>
  <si>
    <t>PARTICIPACION ANUAL</t>
  </si>
  <si>
    <t>ARANCEL AL REG. MULTAS DE TRANSITO NO PAGADAS</t>
  </si>
  <si>
    <t>DEVOLUCIONES Y REINTEGROS NO PROVENIENTES DE IMPUESTO</t>
  </si>
  <si>
    <t>OTROS INGRESOS</t>
  </si>
  <si>
    <t>VEHICULOS</t>
  </si>
  <si>
    <t>PROG.MEJORAM.URBANO Y EQUIP.COMUNAL</t>
  </si>
  <si>
    <t>PATENTES MINERAS LEY Nº 19.143</t>
  </si>
  <si>
    <t>03</t>
  </si>
  <si>
    <t>01</t>
  </si>
  <si>
    <t>PATENTES Y TASAS POR DERECHOS</t>
  </si>
  <si>
    <t>TRIBUTOS SOBRE EL USO DE BIENES Y LA REALIZACION DE ACTIVIDADES</t>
  </si>
  <si>
    <t>DENOMINACION</t>
  </si>
  <si>
    <t>001</t>
  </si>
  <si>
    <t>003</t>
  </si>
  <si>
    <t>004</t>
  </si>
  <si>
    <t>999</t>
  </si>
  <si>
    <t>002</t>
  </si>
  <si>
    <t>005</t>
  </si>
  <si>
    <t>02</t>
  </si>
  <si>
    <t>PERMISOS Y LICENCIAS</t>
  </si>
  <si>
    <t>PPTO. INICIAL</t>
  </si>
  <si>
    <t>05</t>
  </si>
  <si>
    <t>TRANSFERENCIAS CORRIENTES</t>
  </si>
  <si>
    <t>007</t>
  </si>
  <si>
    <t>RENTAS DE LA PROPIEDAD</t>
  </si>
  <si>
    <t>OTROS INGRESOS CORRIENTES</t>
  </si>
  <si>
    <t>08</t>
  </si>
  <si>
    <t>06</t>
  </si>
  <si>
    <t>10</t>
  </si>
  <si>
    <t>VENTA DE ACTIVOS NO FINANCIEROS</t>
  </si>
  <si>
    <t>13</t>
  </si>
  <si>
    <t>TRANSFERENCIASPARA GASTOS DE CAPITAL</t>
  </si>
  <si>
    <t>04</t>
  </si>
  <si>
    <t>99</t>
  </si>
  <si>
    <t>006</t>
  </si>
  <si>
    <t>008</t>
  </si>
  <si>
    <t>Cuenta</t>
  </si>
  <si>
    <t>Descripcion</t>
  </si>
  <si>
    <t>Gest. Interna</t>
  </si>
  <si>
    <t>Act. Municipales</t>
  </si>
  <si>
    <t>Prog. Sociales</t>
  </si>
  <si>
    <t>Prog. Deportivos</t>
  </si>
  <si>
    <t>Prog. Culturales</t>
  </si>
  <si>
    <t>Presupuesto Inicial</t>
  </si>
  <si>
    <t>GASTO EN PERSONAL</t>
  </si>
  <si>
    <t>PERSONAL DE PLANTA</t>
  </si>
  <si>
    <t>SUELDOS BASES</t>
  </si>
  <si>
    <t>ASIGNACION PROFESIONAL D.L.Nº479 DE 1974</t>
  </si>
  <si>
    <t>ASIGNACION ZONA ART. 7 Y 25 D.L. N 3551</t>
  </si>
  <si>
    <t>ASIGNACION MUNICIPAL,ART.24 Y 31 D.L.Nº3.551 DE 1981</t>
  </si>
  <si>
    <t>009</t>
  </si>
  <si>
    <t>ASIGNACION ART. 1, LEY Nº 19.529</t>
  </si>
  <si>
    <t>010</t>
  </si>
  <si>
    <t>ASIGNACION PERDIDA DE CAJA, ART.97, LETRA A)LEYNº18.883</t>
  </si>
  <si>
    <t>014</t>
  </si>
  <si>
    <t>INCREMENTO PREVISIONAL ART.2,D.L.3.501 DE 1980</t>
  </si>
  <si>
    <t>BONIFICACION COMPENSATORIA SALUD, ART.3 LEYNº18.566</t>
  </si>
  <si>
    <t>BONIFICACION COMPENSATORIA,ART.10LEY 18.675</t>
  </si>
  <si>
    <t>OTRAS ASIGNACIONES COMPENSATORIAS PERS.PLANTA</t>
  </si>
  <si>
    <t>015</t>
  </si>
  <si>
    <t>ASIGNACION UNICA ART.4, LEY Nº18.717</t>
  </si>
  <si>
    <t>019</t>
  </si>
  <si>
    <t>ASIGNACION DE RESPONSAB.JUDIC.ART.2, LEY Nº20.008</t>
  </si>
  <si>
    <t>ASIGNACION DE RESPONSABILIDAD DIRECTIVA</t>
  </si>
  <si>
    <t>022</t>
  </si>
  <si>
    <t>COMPONENTE BASE ASIGNACION DE DESEMPEÑO</t>
  </si>
  <si>
    <t>043</t>
  </si>
  <si>
    <t>ASIGNACION INHERENTE AL CARGO LEY Nº18.695</t>
  </si>
  <si>
    <t>A SERVICIO DE BIENESTAR</t>
  </si>
  <si>
    <t>OTRAS COTIZACIONES PREVISIONALES</t>
  </si>
  <si>
    <t>ASIGNACION DE MEJORAMIENTO DE LA GESTION MUNICIPAL, ART. 1, LEY N°20008</t>
  </si>
  <si>
    <t>TRABAJOS EXTRAORDINARIOS</t>
  </si>
  <si>
    <t>COMISIONES DE SERV.EN EL PAIS</t>
  </si>
  <si>
    <t>COMISIONES DE SERV.EN EL EXT.</t>
  </si>
  <si>
    <t>AGUINALDO DE FIESTAS PATRIAS</t>
  </si>
  <si>
    <t>AGUINALDO DE NAVIDAD</t>
  </si>
  <si>
    <t>BONO DE ESCOLARIDAD</t>
  </si>
  <si>
    <t>BONO EXTRAORDINARIO ANUAL</t>
  </si>
  <si>
    <t>BONIFICACION ADICIONAL AL BONO DE ESCOLARIDAD</t>
  </si>
  <si>
    <t>PERSONAL DE CONTRATA</t>
  </si>
  <si>
    <t>ASIGNACION ANTIGUEDAD ART.97 LETRA G LEY 18.883  Y LEYES N°19180 Y 19280</t>
  </si>
  <si>
    <t>ASIGNACION PROFESIONAL</t>
  </si>
  <si>
    <t>ASIGNACION DE ZONA, ART.7 Y 25, DL. N°3551, DE 1981</t>
  </si>
  <si>
    <t>ASIGNACION MUNICIPAL, ART.24 Y 31 D.L.Nº3.551 DE 1981</t>
  </si>
  <si>
    <t>ASIGNACION ART.1, LEY Nº19.529</t>
  </si>
  <si>
    <t>013</t>
  </si>
  <si>
    <t>INCREMENTO PREVISIONAL, ART.2, D.L. 3501 DE 1980</t>
  </si>
  <si>
    <t>BONIFICACION COMPENSATORIA DE SALUD, ART.3 LEY N°18566</t>
  </si>
  <si>
    <t>BONIFICACION COMPENSATORIA ART.10, LEYNº 18.675</t>
  </si>
  <si>
    <t>OTRAS ASIGNACIONES COMPENSATORIAS</t>
  </si>
  <si>
    <t>ASIGNACION UNICA, ART.4, LEY Nº18.717</t>
  </si>
  <si>
    <t>021</t>
  </si>
  <si>
    <t>A SERVICIOS BIENESTAR</t>
  </si>
  <si>
    <t>OTRAS COTIZAC.PREVISIONALES</t>
  </si>
  <si>
    <t>ASIG.MEJORAMIENTO GESTION MUNICIPAL  ART.Nº 1, LEY Nº20.008</t>
  </si>
  <si>
    <t>COMISIONES DE SERVICIOS EN EL PAIS</t>
  </si>
  <si>
    <t>COMISIONES DE SERVICIO EN EL EXTERIOR</t>
  </si>
  <si>
    <t>AGUINALDO FIESTAS PATRIAS</t>
  </si>
  <si>
    <t>BONO ESCOLARIDAD</t>
  </si>
  <si>
    <t>OTRAS REMUNERACIONES</t>
  </si>
  <si>
    <t>HONORARIOS ASIMILADOS A GRADOS</t>
  </si>
  <si>
    <t>SUELDOS</t>
  </si>
  <si>
    <t>OTRO GASTO EN PERSONAL</t>
  </si>
  <si>
    <t>DIETAS DE CONCEJALES</t>
  </si>
  <si>
    <t>PRESTACIONES SERV.EN PROGRAMAS COMUNITARIOS</t>
  </si>
  <si>
    <t>BIENES Y SERVICIOS DE CONSUMO</t>
  </si>
  <si>
    <t>ALIMENTOS Y BEBIDAS - PARA PERSONAS</t>
  </si>
  <si>
    <t>TEXTILES Y ACABADOS A TEXTILES</t>
  </si>
  <si>
    <t>VESTUARIOS, ACCESORIOS Y PRENDAS DIVERSAS</t>
  </si>
  <si>
    <t>CALZADOS</t>
  </si>
  <si>
    <t>COMBUSTIBLE - PARA VEHICULOS MM</t>
  </si>
  <si>
    <t>PARA MAQ., EQUIPOS DE PRODUCCIÓN, TRACCIÓN Y ELEV.</t>
  </si>
  <si>
    <t>MATERIALES DE OFICINA</t>
  </si>
  <si>
    <t>PRODUCTOS QUIMICOS</t>
  </si>
  <si>
    <t>MATERIALES Y UTILES DE ASEO</t>
  </si>
  <si>
    <t>MATERIALES PARA MANT.Y REPARACIONES DE INMUEBLES</t>
  </si>
  <si>
    <t>012</t>
  </si>
  <si>
    <t>OTROS MATERIALES, REPUESTOS Y UTILES DIVERSOS</t>
  </si>
  <si>
    <t>OTROS  </t>
  </si>
  <si>
    <t>ELECTRICIDAD DEPENDENCIAS MUNICIPALES</t>
  </si>
  <si>
    <t>AGUA DEPENDENCIAS MUNICIPALES</t>
  </si>
  <si>
    <t>GAS</t>
  </si>
  <si>
    <t>CORREO</t>
  </si>
  <si>
    <t>TELEFONIA FIJA</t>
  </si>
  <si>
    <t>TELEFONIA CELULAR</t>
  </si>
  <si>
    <t>ACCESO A INTERNET</t>
  </si>
  <si>
    <t>MANTENIMIENTO Y REPARACIONES DE EDIFICACIONES</t>
  </si>
  <si>
    <t>MANTENIMIENTO Y REPARACION MAQ.Y EQUIPOS PROD.</t>
  </si>
  <si>
    <t>07</t>
  </si>
  <si>
    <t>SERVICIO DE PUBLICIDAD</t>
  </si>
  <si>
    <t>SERVICIOS DE IMPRESION</t>
  </si>
  <si>
    <t>PASAJES, FLETES Y BODEGAJES</t>
  </si>
  <si>
    <t>011</t>
  </si>
  <si>
    <t>SERV. DE PRODUC. Y DESARROLLO DE EVENTOS</t>
  </si>
  <si>
    <t>PRIMAS Y GASTOS DE SEGUROS</t>
  </si>
  <si>
    <t>11</t>
  </si>
  <si>
    <t>CURSOS DE CAPACITACION</t>
  </si>
  <si>
    <t>SERVICIOS INFORMATICOS</t>
  </si>
  <si>
    <t>12</t>
  </si>
  <si>
    <t>GASTOS MENORES</t>
  </si>
  <si>
    <t>GASTOS DE REPRESENTACION, PROTOCOLO Y CEREMONIAL</t>
  </si>
  <si>
    <t>FONDOS DE EMERGENCIA</t>
  </si>
  <si>
    <t>ORGANIZACIONES COMUNITARIAS</t>
  </si>
  <si>
    <t>OTRAS PERSONAS JURIDICAS PRIVADAS</t>
  </si>
  <si>
    <t>VOLUNTARIADO</t>
  </si>
  <si>
    <t>ASISTENCIA SOCIAL A PERSONAS NATURALES</t>
  </si>
  <si>
    <t>PREMIOS ACTIVIDADES MUNICIPALES</t>
  </si>
  <si>
    <t>PREMIOS ACTIVIDADES CULTURALES</t>
  </si>
  <si>
    <t>PREMIOS Y OTROS ACTIVIDADES DEPORTIVAS</t>
  </si>
  <si>
    <t>OTRAS TRANSFERENCIAS AL SECTOR PRIVADO</t>
  </si>
  <si>
    <t>MULTAS LEY DE ALCOHOLES</t>
  </si>
  <si>
    <t>080</t>
  </si>
  <si>
    <t>A LA ASOCIACION CHILENA DE MUNICIPALIDADES</t>
  </si>
  <si>
    <t>A OTRAS ASOCIACIONES</t>
  </si>
  <si>
    <t>091</t>
  </si>
  <si>
    <t>APORTE AÑO VIGENTE</t>
  </si>
  <si>
    <t>099</t>
  </si>
  <si>
    <t>A OTRAS ENTIDADES PUBLICAS</t>
  </si>
  <si>
    <t>101</t>
  </si>
  <si>
    <t>A EDUCACION</t>
  </si>
  <si>
    <t>A SALUD</t>
  </si>
  <si>
    <t>INICIATIVAS DE INVERSION</t>
  </si>
  <si>
    <t>GASTOS ADMINISTRATIVOS VARIOS</t>
  </si>
  <si>
    <t>CONSULTORIAS</t>
  </si>
  <si>
    <t>OBRAS CIVILES 01</t>
  </si>
  <si>
    <t>EQUIPAMIENTO</t>
  </si>
  <si>
    <t>VARIOS</t>
  </si>
  <si>
    <t>OTRAS PATENTES Y TASAS POR DERECHO</t>
  </si>
  <si>
    <t>Multas Art.14 Nº6 Inc. 2 ley 18695  Multas Tag </t>
  </si>
  <si>
    <t>DE OTRAS ENTIDADES</t>
  </si>
  <si>
    <t>TOTAL INGRESOS AÑO 2021</t>
  </si>
  <si>
    <t>Serv. Comunit.</t>
  </si>
  <si>
    <t>TOTAL GASTO AÑO 2021</t>
  </si>
  <si>
    <t>ASIGNACION ANTIGUEDAD.ART.97 LETRA G)LEYES N°18883, N°19180 y N°19280</t>
  </si>
  <si>
    <t>GASTOS POR COMISIONES Y REPRESENTACIONES DEL MUNICIPIO</t>
  </si>
  <si>
    <t>OTROS GASTOS</t>
  </si>
  <si>
    <t>MENAJE PARA OFICINAS,  CASINOS Y OTROS</t>
  </si>
  <si>
    <t>INSUMOS, REPUESTOS Y ACCESORIOS COMPUTACIONALES</t>
  </si>
  <si>
    <t>RESPUESTOS Y ACC.MANTEN.Y REP.VEHICULOS</t>
  </si>
  <si>
    <t>MANTENIMIENTO Y REPARACIONES DE VEHICULOS</t>
  </si>
  <si>
    <t>ARRIENDO DE MAQUINARIAS Y EQUIPOS</t>
  </si>
  <si>
    <t>FONDO LITIO 2020</t>
  </si>
  <si>
    <t>MEJORAMIENTO PLAZA JUEGOS QUILLAGUA</t>
  </si>
  <si>
    <t>09</t>
  </si>
  <si>
    <t>DE OTRAS ENTIDADES PUBLICAS</t>
  </si>
  <si>
    <t>EQUIPOS</t>
  </si>
  <si>
    <t>INTERESES, MILTAS Y RECARGOS</t>
  </si>
  <si>
    <t xml:space="preserve"> PRESUPUESTO INICIAL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</si>
</sst>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0" fillId="33" borderId="0" xfId="0" applyFill="1"/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49" fontId="19" fillId="33" borderId="10" xfId="0" applyNumberFormat="1" applyFont="1" applyFill="1" applyBorder="1" applyAlignment="1">
      <alignment horizontal="center" vertical="top" wrapText="1"/>
    </xf>
    <xf numFmtId="49" fontId="20" fillId="33" borderId="10" xfId="0" applyNumberFormat="1" applyFont="1" applyFill="1" applyBorder="1" applyAlignment="1">
      <alignment horizontal="center" vertical="top" wrapText="1"/>
    </xf>
    <xf numFmtId="49" fontId="0" fillId="33" borderId="0" xfId="0" applyNumberFormat="1" applyFill="1" applyAlignment="1">
      <alignment horizontal="center"/>
    </xf>
    <xf numFmtId="0" fontId="19" fillId="33" borderId="10" xfId="0" applyFont="1" applyFill="1" applyBorder="1" applyAlignment="1">
      <alignment vertical="top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5" borderId="10" xfId="0" applyNumberFormat="1" applyFont="1" applyFill="1" applyBorder="1" applyAlignment="1">
      <alignment horizontal="left" vertical="top" wrapText="1"/>
    </xf>
    <xf numFmtId="0" fontId="19" fillId="35" borderId="10" xfId="0" applyFont="1" applyFill="1" applyBorder="1" applyAlignment="1">
      <alignment horizontal="left" vertical="top" wrapText="1"/>
    </xf>
    <xf numFmtId="3" fontId="19" fillId="34" borderId="10" xfId="0" applyNumberFormat="1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top" wrapText="1"/>
    </xf>
    <xf numFmtId="0" fontId="0" fillId="38" borderId="0" xfId="0" applyFill="1" applyBorder="1"/>
    <xf numFmtId="0" fontId="22" fillId="38" borderId="0" xfId="0" applyFont="1" applyFill="1" applyBorder="1" applyAlignment="1">
      <alignment vertical="top" wrapText="1"/>
    </xf>
    <xf numFmtId="3" fontId="22" fillId="38" borderId="0" xfId="0" applyNumberFormat="1" applyFont="1" applyFill="1" applyBorder="1" applyAlignment="1">
      <alignment horizontal="right" vertical="top" wrapText="1"/>
    </xf>
    <xf numFmtId="0" fontId="19" fillId="37" borderId="10" xfId="0" applyFont="1" applyFill="1" applyBorder="1" applyAlignment="1">
      <alignment horizontal="left" vertical="top" wrapText="1"/>
    </xf>
    <xf numFmtId="3" fontId="19" fillId="37" borderId="10" xfId="0" applyNumberFormat="1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left" vertical="top" wrapText="1"/>
    </xf>
    <xf numFmtId="49" fontId="19" fillId="33" borderId="12" xfId="0" applyNumberFormat="1" applyFont="1" applyFill="1" applyBorder="1" applyAlignment="1">
      <alignment horizontal="left" vertical="top" wrapText="1"/>
    </xf>
    <xf numFmtId="0" fontId="19" fillId="33" borderId="12" xfId="0" applyFont="1" applyFill="1" applyBorder="1" applyAlignment="1">
      <alignment horizontal="left" vertical="top" wrapText="1"/>
    </xf>
    <xf numFmtId="0" fontId="19" fillId="33" borderId="13" xfId="0" applyFont="1" applyFill="1" applyBorder="1" applyAlignment="1">
      <alignment horizontal="left" vertical="top" wrapText="1"/>
    </xf>
    <xf numFmtId="3" fontId="19" fillId="33" borderId="10" xfId="0" applyNumberFormat="1" applyFont="1" applyFill="1" applyBorder="1" applyAlignment="1">
      <alignment horizontal="center" vertical="top" wrapText="1"/>
    </xf>
    <xf numFmtId="3" fontId="20" fillId="33" borderId="10" xfId="0" applyNumberFormat="1" applyFont="1" applyFill="1" applyBorder="1" applyAlignment="1">
      <alignment vertical="top" wrapText="1"/>
    </xf>
    <xf numFmtId="49" fontId="23" fillId="33" borderId="0" xfId="0" applyNumberFormat="1" applyFont="1" applyFill="1"/>
    <xf numFmtId="0" fontId="19" fillId="37" borderId="11" xfId="0" applyFont="1" applyFill="1" applyBorder="1" applyAlignment="1">
      <alignment horizontal="left" vertical="top" wrapText="1"/>
    </xf>
    <xf numFmtId="0" fontId="19" fillId="37" borderId="12" xfId="0" applyFont="1" applyFill="1" applyBorder="1" applyAlignment="1">
      <alignment horizontal="left" vertical="top" wrapText="1"/>
    </xf>
    <xf numFmtId="0" fontId="19" fillId="37" borderId="13" xfId="0" applyFont="1" applyFill="1" applyBorder="1" applyAlignment="1">
      <alignment horizontal="left" vertical="top" wrapText="1"/>
    </xf>
    <xf numFmtId="3" fontId="19" fillId="37" borderId="10" xfId="0" applyNumberFormat="1" applyFont="1" applyFill="1" applyBorder="1" applyAlignment="1">
      <alignment horizontal="right" vertical="top" wrapText="1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49" fontId="23" fillId="33" borderId="0" xfId="0" applyNumberFormat="1" applyFont="1" applyFill="1" applyAlignment="1">
      <alignment horizontal="center"/>
    </xf>
    <xf numFmtId="0" fontId="23" fillId="34" borderId="14" xfId="0" applyFont="1" applyFill="1" applyBorder="1"/>
    <xf numFmtId="0" fontId="23" fillId="34" borderId="15" xfId="0" applyFont="1" applyFill="1" applyBorder="1" applyAlignment="1">
      <alignment horizontal="center"/>
    </xf>
    <xf numFmtId="49" fontId="23" fillId="34" borderId="15" xfId="0" applyNumberFormat="1" applyFont="1" applyFill="1" applyBorder="1" applyAlignment="1">
      <alignment horizontal="center"/>
    </xf>
    <xf numFmtId="0" fontId="24" fillId="34" borderId="16" xfId="0" applyFont="1" applyFill="1" applyBorder="1"/>
    <xf numFmtId="3" fontId="23" fillId="34" borderId="17" xfId="0" applyNumberFormat="1" applyFont="1" applyFill="1" applyBorder="1"/>
    <xf numFmtId="3" fontId="24" fillId="34" borderId="17" xfId="0" applyNumberFormat="1" applyFont="1" applyFill="1" applyBorder="1"/>
    <xf numFmtId="0" fontId="21" fillId="36" borderId="18" xfId="0" applyFont="1" applyFill="1" applyBorder="1" applyAlignment="1">
      <alignment horizontal="center" vertical="top" wrapText="1"/>
    </xf>
    <xf numFmtId="3" fontId="19" fillId="37" borderId="18" xfId="0" applyNumberFormat="1" applyFont="1" applyFill="1" applyBorder="1" applyAlignment="1">
      <alignment horizontal="center" vertical="top" wrapText="1"/>
    </xf>
    <xf numFmtId="3" fontId="19" fillId="33" borderId="18" xfId="0" applyNumberFormat="1" applyFont="1" applyFill="1" applyBorder="1" applyAlignment="1">
      <alignment horizontal="right" vertical="top" wrapText="1"/>
    </xf>
    <xf numFmtId="3" fontId="20" fillId="33" borderId="18" xfId="0" applyNumberFormat="1" applyFont="1" applyFill="1" applyBorder="1" applyAlignment="1">
      <alignment horizontal="right" vertical="top" wrapText="1"/>
    </xf>
    <xf numFmtId="3" fontId="19" fillId="37" borderId="18" xfId="0" applyNumberFormat="1" applyFont="1" applyFill="1" applyBorder="1" applyAlignment="1">
      <alignment horizontal="right"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3" fontId="19" fillId="35" borderId="10" xfId="0" applyNumberFormat="1" applyFont="1" applyFill="1" applyBorder="1" applyAlignment="1">
      <alignment horizontal="center" vertical="top" wrapText="1"/>
    </xf>
    <xf numFmtId="0" fontId="25" fillId="39" borderId="19" xfId="0" applyFont="1" applyFill="1" applyBorder="1"/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left" vertical="top" wrapText="1"/>
    </xf>
    <xf numFmtId="0" fontId="19" fillId="37" borderId="12" xfId="0" applyFont="1" applyFill="1" applyBorder="1" applyAlignment="1">
      <alignment horizontal="left" vertical="top" wrapText="1"/>
    </xf>
    <xf numFmtId="0" fontId="19" fillId="37" borderId="13" xfId="0" applyFont="1" applyFill="1" applyBorder="1" applyAlignment="1">
      <alignment horizontal="left" vertical="top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5966495055f2af02111eaf365090340@imme.c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202567</xdr:colOff>
      <xdr:row>0</xdr:row>
      <xdr:rowOff>41911</xdr:rowOff>
    </xdr:from>
    <xdr:to>
      <xdr:col>3</xdr:col>
      <xdr:colOff>233681</xdr:colOff>
      <xdr:row>2</xdr:row>
      <xdr:rowOff>104774</xdr:rowOff>
    </xdr:to>
    <xdr:pic>
      <xdr:nvPicPr>
        <xdr:cNvPr id="3" name="Imagen 2" descr="Ilustre Municipalidad de Maria Elena">
          <a:extLst>
            <a:ext uri="{FF2B5EF4-FFF2-40B4-BE49-F238E27FC236}">
              <a16:creationId xmlns:a16="http://schemas.microsoft.com/office/drawing/2014/main" id="{1AE5E356-8618-4887-BB2F-677DE3A1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7" y="41911"/>
          <a:ext cx="843914" cy="59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94"/>
  <sheetViews>
    <sheetView showGridLines="0" tabSelected="1" zoomScale="75" zoomScaleNormal="75" workbookViewId="0">
      <selection activeCell="F5" sqref="F5"/>
    </sheetView>
  </sheetViews>
  <sheetFormatPr baseColWidth="10" defaultColWidth="11.44140625" defaultRowHeight="14.4" x14ac:dyDescent="0.3"/>
  <cols>
    <col min="1" max="1" width="4.21875" style="1" customWidth="1"/>
    <col min="2" max="2" width="3.33203125" style="1" customWidth="1"/>
    <col min="3" max="3" width="4.109375" style="1" customWidth="1"/>
    <col min="4" max="4" width="4" style="1" customWidth="1"/>
    <col min="5" max="5" width="4.44140625" style="1" customWidth="1"/>
    <col min="6" max="6" width="5.44140625" style="1" customWidth="1"/>
    <col min="7" max="7" width="54.88671875" style="1" customWidth="1"/>
    <col min="8" max="8" width="13.44140625" style="1" customWidth="1"/>
    <col min="9" max="9" width="12.88671875" style="1" customWidth="1"/>
    <col min="10" max="10" width="11.6640625" style="1" customWidth="1"/>
    <col min="11" max="11" width="11.21875" style="1" customWidth="1"/>
    <col min="12" max="12" width="9.77734375" style="1" customWidth="1"/>
    <col min="13" max="13" width="11.44140625" style="1" customWidth="1"/>
    <col min="14" max="14" width="14.109375" style="1" customWidth="1"/>
    <col min="15" max="16384" width="11.44140625" style="1"/>
  </cols>
  <sheetData>
    <row r="1" spans="2:13" ht="20.399999999999999" customHeight="1" x14ac:dyDescent="0.3">
      <c r="B1" s="2"/>
      <c r="C1" s="2"/>
      <c r="D1" s="2"/>
      <c r="E1" s="2"/>
      <c r="F1" s="2"/>
      <c r="J1" s="17"/>
      <c r="K1" s="17"/>
      <c r="L1" s="17"/>
    </row>
    <row r="2" spans="2:13" ht="21" customHeight="1" x14ac:dyDescent="0.3">
      <c r="C2" s="59" t="s">
        <v>203</v>
      </c>
      <c r="D2" s="59"/>
      <c r="E2" s="59"/>
      <c r="F2" s="59"/>
      <c r="G2" s="59"/>
      <c r="J2" s="17"/>
      <c r="K2" s="17"/>
      <c r="L2" s="17"/>
    </row>
    <row r="3" spans="2:13" x14ac:dyDescent="0.3">
      <c r="J3" s="17"/>
      <c r="K3" s="17"/>
      <c r="L3" s="17"/>
    </row>
    <row r="4" spans="2:13" ht="26.4" customHeight="1" x14ac:dyDescent="0.3">
      <c r="B4" s="56" t="s">
        <v>0</v>
      </c>
      <c r="C4" s="57"/>
      <c r="D4" s="57"/>
      <c r="E4" s="57"/>
      <c r="F4" s="58"/>
      <c r="G4" s="11" t="s">
        <v>27</v>
      </c>
      <c r="H4" s="11" t="s">
        <v>36</v>
      </c>
      <c r="J4" s="17"/>
      <c r="K4" s="17"/>
      <c r="L4" s="17"/>
      <c r="M4" s="17"/>
    </row>
    <row r="5" spans="2:13" ht="21.6" customHeight="1" x14ac:dyDescent="0.3">
      <c r="B5" s="12" t="s">
        <v>23</v>
      </c>
      <c r="C5" s="12"/>
      <c r="D5" s="12"/>
      <c r="E5" s="12"/>
      <c r="F5" s="12"/>
      <c r="G5" s="13" t="s">
        <v>26</v>
      </c>
      <c r="H5" s="48">
        <f>SUM(H6+H11)</f>
        <v>2071987000</v>
      </c>
      <c r="J5" s="17"/>
      <c r="K5" s="17"/>
      <c r="L5" s="17"/>
      <c r="M5" s="17"/>
    </row>
    <row r="6" spans="2:13" ht="15" customHeight="1" x14ac:dyDescent="0.3">
      <c r="B6" s="3"/>
      <c r="C6" s="8" t="s">
        <v>24</v>
      </c>
      <c r="D6" s="7"/>
      <c r="E6" s="7"/>
      <c r="F6" s="7"/>
      <c r="G6" s="4" t="s">
        <v>25</v>
      </c>
      <c r="H6" s="26">
        <f>SUM(H7:H10)</f>
        <v>1632487000</v>
      </c>
      <c r="J6" s="18"/>
      <c r="K6" s="18"/>
      <c r="L6" s="19"/>
      <c r="M6" s="17"/>
    </row>
    <row r="7" spans="2:13" ht="15" customHeight="1" x14ac:dyDescent="0.3">
      <c r="B7" s="5"/>
      <c r="C7" s="8"/>
      <c r="D7" s="8" t="s">
        <v>28</v>
      </c>
      <c r="E7" s="8" t="s">
        <v>28</v>
      </c>
      <c r="F7" s="8"/>
      <c r="G7" s="5" t="s">
        <v>1</v>
      </c>
      <c r="H7" s="6">
        <v>1605987000</v>
      </c>
      <c r="J7" s="18"/>
      <c r="K7" s="18"/>
      <c r="L7" s="19"/>
      <c r="M7" s="17"/>
    </row>
    <row r="8" spans="2:13" ht="15" customHeight="1" x14ac:dyDescent="0.3">
      <c r="B8" s="5"/>
      <c r="C8" s="8"/>
      <c r="D8" s="8" t="s">
        <v>29</v>
      </c>
      <c r="E8" s="8" t="s">
        <v>29</v>
      </c>
      <c r="F8" s="8"/>
      <c r="G8" s="5" t="s">
        <v>2</v>
      </c>
      <c r="H8" s="6">
        <v>6000000</v>
      </c>
      <c r="J8" s="18"/>
      <c r="K8" s="18"/>
      <c r="L8" s="19"/>
      <c r="M8" s="17"/>
    </row>
    <row r="9" spans="2:13" ht="15" customHeight="1" x14ac:dyDescent="0.3">
      <c r="B9" s="5"/>
      <c r="C9" s="8"/>
      <c r="D9" s="8"/>
      <c r="E9" s="8" t="s">
        <v>30</v>
      </c>
      <c r="F9" s="8"/>
      <c r="G9" s="5" t="s">
        <v>3</v>
      </c>
      <c r="H9" s="6">
        <v>7500000</v>
      </c>
      <c r="J9" s="18"/>
      <c r="K9" s="18"/>
      <c r="L9" s="19"/>
      <c r="M9" s="17"/>
    </row>
    <row r="10" spans="2:13" ht="15" customHeight="1" x14ac:dyDescent="0.3">
      <c r="B10" s="5"/>
      <c r="C10" s="8"/>
      <c r="D10" s="8"/>
      <c r="E10" s="8" t="s">
        <v>31</v>
      </c>
      <c r="F10" s="8"/>
      <c r="G10" s="5" t="s">
        <v>183</v>
      </c>
      <c r="H10" s="6">
        <v>13000000</v>
      </c>
      <c r="J10" s="17"/>
      <c r="K10" s="17"/>
      <c r="L10" s="17"/>
      <c r="M10" s="17"/>
    </row>
    <row r="11" spans="2:13" ht="15" customHeight="1" x14ac:dyDescent="0.3">
      <c r="B11" s="5"/>
      <c r="C11" s="8" t="s">
        <v>34</v>
      </c>
      <c r="D11" s="8"/>
      <c r="E11" s="8"/>
      <c r="F11" s="8"/>
      <c r="G11" s="10" t="s">
        <v>35</v>
      </c>
      <c r="H11" s="47">
        <f>SUM(H12:H16)</f>
        <v>439500000</v>
      </c>
      <c r="J11" s="18"/>
      <c r="K11" s="18"/>
      <c r="L11" s="19"/>
    </row>
    <row r="12" spans="2:13" ht="15" customHeight="1" x14ac:dyDescent="0.3">
      <c r="B12" s="5"/>
      <c r="C12" s="8"/>
      <c r="D12" s="8" t="s">
        <v>28</v>
      </c>
      <c r="E12" s="8" t="s">
        <v>28</v>
      </c>
      <c r="F12" s="8"/>
      <c r="G12" s="5" t="s">
        <v>4</v>
      </c>
      <c r="H12" s="6">
        <v>96154000</v>
      </c>
      <c r="J12" s="18"/>
      <c r="K12" s="18"/>
      <c r="L12" s="19"/>
    </row>
    <row r="13" spans="2:13" ht="15" customHeight="1" x14ac:dyDescent="0.3">
      <c r="B13" s="5"/>
      <c r="C13" s="8"/>
      <c r="D13" s="8"/>
      <c r="E13" s="8" t="s">
        <v>32</v>
      </c>
      <c r="F13" s="8"/>
      <c r="G13" s="5" t="s">
        <v>5</v>
      </c>
      <c r="H13" s="6">
        <v>153846000</v>
      </c>
      <c r="J13" s="18"/>
      <c r="K13" s="18"/>
      <c r="L13" s="19"/>
    </row>
    <row r="14" spans="2:13" ht="15" customHeight="1" x14ac:dyDescent="0.3">
      <c r="B14" s="5"/>
      <c r="C14" s="8"/>
      <c r="D14" s="8" t="s">
        <v>32</v>
      </c>
      <c r="E14" s="8"/>
      <c r="F14" s="8"/>
      <c r="G14" s="5" t="s">
        <v>6</v>
      </c>
      <c r="H14" s="6">
        <v>8500000</v>
      </c>
      <c r="J14" s="18"/>
      <c r="K14" s="18"/>
      <c r="L14" s="19"/>
    </row>
    <row r="15" spans="2:13" ht="15" customHeight="1" x14ac:dyDescent="0.3">
      <c r="B15" s="5"/>
      <c r="C15" s="8"/>
      <c r="D15" s="8" t="s">
        <v>31</v>
      </c>
      <c r="E15" s="8"/>
      <c r="F15" s="8"/>
      <c r="G15" s="5" t="s">
        <v>7</v>
      </c>
      <c r="H15" s="6">
        <v>1000000</v>
      </c>
      <c r="J15" s="18"/>
      <c r="K15" s="18"/>
      <c r="L15" s="19"/>
    </row>
    <row r="16" spans="2:13" ht="15" customHeight="1" x14ac:dyDescent="0.3">
      <c r="B16" s="5"/>
      <c r="C16" s="8" t="s">
        <v>23</v>
      </c>
      <c r="D16" s="8"/>
      <c r="E16" s="8"/>
      <c r="F16" s="8"/>
      <c r="G16" s="5" t="s">
        <v>8</v>
      </c>
      <c r="H16" s="6">
        <v>180000000</v>
      </c>
      <c r="J16" s="18"/>
      <c r="K16" s="18"/>
      <c r="L16" s="19"/>
    </row>
    <row r="17" spans="2:12" ht="15" customHeight="1" x14ac:dyDescent="0.3">
      <c r="B17" s="12" t="s">
        <v>37</v>
      </c>
      <c r="C17" s="12"/>
      <c r="D17" s="12"/>
      <c r="E17" s="12"/>
      <c r="F17" s="12"/>
      <c r="G17" s="13" t="s">
        <v>38</v>
      </c>
      <c r="H17" s="48">
        <f>SUM(H18)</f>
        <v>115028</v>
      </c>
      <c r="J17" s="18"/>
      <c r="K17" s="18"/>
      <c r="L17" s="19"/>
    </row>
    <row r="18" spans="2:12" ht="15" customHeight="1" x14ac:dyDescent="0.3">
      <c r="B18" s="5"/>
      <c r="C18" s="8" t="s">
        <v>23</v>
      </c>
      <c r="D18" s="8" t="s">
        <v>172</v>
      </c>
      <c r="E18" s="8"/>
      <c r="F18" s="8"/>
      <c r="G18" s="5" t="s">
        <v>185</v>
      </c>
      <c r="H18" s="6">
        <v>115028</v>
      </c>
      <c r="J18" s="18"/>
      <c r="K18" s="18"/>
      <c r="L18" s="19"/>
    </row>
    <row r="19" spans="2:12" ht="15" customHeight="1" x14ac:dyDescent="0.3">
      <c r="B19" s="12" t="s">
        <v>43</v>
      </c>
      <c r="C19" s="12"/>
      <c r="D19" s="12"/>
      <c r="E19" s="12"/>
      <c r="F19" s="12"/>
      <c r="G19" s="13" t="s">
        <v>40</v>
      </c>
      <c r="H19" s="48">
        <f>SUM(H20)</f>
        <v>15000000</v>
      </c>
      <c r="J19" s="18"/>
      <c r="K19" s="18"/>
      <c r="L19" s="19"/>
    </row>
    <row r="20" spans="2:12" ht="15" customHeight="1" x14ac:dyDescent="0.3">
      <c r="B20" s="5"/>
      <c r="C20" s="8" t="s">
        <v>23</v>
      </c>
      <c r="D20" s="8"/>
      <c r="E20" s="8"/>
      <c r="F20" s="8"/>
      <c r="G20" s="5" t="s">
        <v>9</v>
      </c>
      <c r="H20" s="6">
        <v>15000000</v>
      </c>
      <c r="J20" s="18"/>
      <c r="K20" s="18"/>
      <c r="L20" s="19"/>
    </row>
    <row r="21" spans="2:12" ht="15" customHeight="1" x14ac:dyDescent="0.3">
      <c r="B21" s="12" t="s">
        <v>42</v>
      </c>
      <c r="C21" s="12"/>
      <c r="D21" s="12"/>
      <c r="E21" s="12"/>
      <c r="F21" s="12"/>
      <c r="G21" s="13" t="s">
        <v>41</v>
      </c>
      <c r="H21" s="48">
        <f>SUM(H22:H33)</f>
        <v>940950000</v>
      </c>
      <c r="J21" s="18"/>
      <c r="K21" s="18"/>
      <c r="L21" s="19"/>
    </row>
    <row r="22" spans="2:12" ht="15" customHeight="1" x14ac:dyDescent="0.3">
      <c r="B22" s="5"/>
      <c r="C22" s="8" t="s">
        <v>24</v>
      </c>
      <c r="D22" s="8" t="s">
        <v>32</v>
      </c>
      <c r="E22" s="8"/>
      <c r="F22" s="8"/>
      <c r="G22" s="5" t="s">
        <v>10</v>
      </c>
      <c r="H22" s="6">
        <v>10000000</v>
      </c>
      <c r="J22" s="18"/>
      <c r="K22" s="18"/>
      <c r="L22" s="19"/>
    </row>
    <row r="23" spans="2:12" ht="15" customHeight="1" x14ac:dyDescent="0.3">
      <c r="B23" s="5"/>
      <c r="C23" s="8" t="s">
        <v>34</v>
      </c>
      <c r="D23" s="8" t="s">
        <v>28</v>
      </c>
      <c r="E23" s="8" t="s">
        <v>28</v>
      </c>
      <c r="F23" s="8"/>
      <c r="G23" s="5" t="s">
        <v>11</v>
      </c>
      <c r="H23" s="6">
        <v>15000000</v>
      </c>
      <c r="J23" s="18"/>
      <c r="K23" s="18"/>
      <c r="L23" s="19"/>
    </row>
    <row r="24" spans="2:12" ht="15" customHeight="1" x14ac:dyDescent="0.3">
      <c r="B24" s="5"/>
      <c r="C24" s="8"/>
      <c r="D24" s="8"/>
      <c r="E24" s="8" t="s">
        <v>32</v>
      </c>
      <c r="F24" s="8"/>
      <c r="G24" s="5" t="s">
        <v>184</v>
      </c>
      <c r="H24" s="6">
        <v>2200000</v>
      </c>
      <c r="J24" s="18"/>
      <c r="K24" s="18"/>
      <c r="L24" s="19"/>
    </row>
    <row r="25" spans="2:12" ht="15" customHeight="1" x14ac:dyDescent="0.3">
      <c r="B25" s="5"/>
      <c r="C25" s="8"/>
      <c r="D25" s="8" t="s">
        <v>29</v>
      </c>
      <c r="E25" s="8"/>
      <c r="F25" s="8"/>
      <c r="G25" s="5" t="s">
        <v>12</v>
      </c>
      <c r="H25" s="6">
        <v>975000</v>
      </c>
      <c r="J25" s="18"/>
      <c r="K25" s="18"/>
      <c r="L25" s="19"/>
    </row>
    <row r="26" spans="2:12" ht="15" customHeight="1" x14ac:dyDescent="0.3">
      <c r="B26" s="5"/>
      <c r="C26" s="8"/>
      <c r="D26" s="8" t="s">
        <v>30</v>
      </c>
      <c r="E26" s="8"/>
      <c r="F26" s="8"/>
      <c r="G26" s="5" t="s">
        <v>13</v>
      </c>
      <c r="H26" s="6">
        <v>650000</v>
      </c>
      <c r="J26" s="18"/>
      <c r="K26" s="18"/>
      <c r="L26" s="19"/>
    </row>
    <row r="27" spans="2:12" ht="22.2" customHeight="1" x14ac:dyDescent="0.3">
      <c r="B27" s="5"/>
      <c r="C27" s="8"/>
      <c r="D27" s="8" t="s">
        <v>33</v>
      </c>
      <c r="E27" s="8"/>
      <c r="F27" s="8"/>
      <c r="G27" s="5" t="s">
        <v>14</v>
      </c>
      <c r="H27" s="6">
        <v>400000</v>
      </c>
      <c r="J27" s="18"/>
      <c r="K27" s="18"/>
      <c r="L27" s="19"/>
    </row>
    <row r="28" spans="2:12" ht="22.2" customHeight="1" x14ac:dyDescent="0.3">
      <c r="B28" s="5"/>
      <c r="C28" s="8"/>
      <c r="D28" s="8" t="s">
        <v>50</v>
      </c>
      <c r="E28" s="8"/>
      <c r="F28" s="8"/>
      <c r="G28" s="5" t="s">
        <v>15</v>
      </c>
      <c r="H28" s="6">
        <v>3300000</v>
      </c>
      <c r="J28" s="18"/>
      <c r="K28" s="18"/>
      <c r="L28" s="19"/>
    </row>
    <row r="29" spans="2:12" ht="15" customHeight="1" x14ac:dyDescent="0.3">
      <c r="B29" s="5"/>
      <c r="C29" s="8"/>
      <c r="D29" s="8" t="s">
        <v>51</v>
      </c>
      <c r="E29" s="8"/>
      <c r="F29" s="8"/>
      <c r="G29" s="5" t="s">
        <v>9</v>
      </c>
      <c r="H29" s="6">
        <v>3500000</v>
      </c>
      <c r="J29" s="18"/>
      <c r="K29" s="18"/>
      <c r="L29" s="19"/>
    </row>
    <row r="30" spans="2:12" ht="15" customHeight="1" x14ac:dyDescent="0.3">
      <c r="B30" s="5"/>
      <c r="C30" s="8" t="s">
        <v>23</v>
      </c>
      <c r="D30" s="8" t="s">
        <v>28</v>
      </c>
      <c r="E30" s="8"/>
      <c r="F30" s="8"/>
      <c r="G30" s="5" t="s">
        <v>16</v>
      </c>
      <c r="H30" s="6">
        <v>900000000</v>
      </c>
      <c r="J30" s="18"/>
      <c r="K30" s="18"/>
      <c r="L30" s="19"/>
    </row>
    <row r="31" spans="2:12" ht="15" customHeight="1" x14ac:dyDescent="0.3">
      <c r="B31" s="5"/>
      <c r="C31" s="8" t="s">
        <v>48</v>
      </c>
      <c r="D31" s="8" t="s">
        <v>28</v>
      </c>
      <c r="E31" s="8"/>
      <c r="F31" s="8"/>
      <c r="G31" s="5" t="s">
        <v>17</v>
      </c>
      <c r="H31" s="6">
        <v>500000</v>
      </c>
      <c r="J31" s="18"/>
      <c r="K31" s="18"/>
      <c r="L31" s="19"/>
    </row>
    <row r="32" spans="2:12" ht="23.4" customHeight="1" x14ac:dyDescent="0.3">
      <c r="B32" s="5"/>
      <c r="C32" s="8" t="s">
        <v>49</v>
      </c>
      <c r="D32" s="8" t="s">
        <v>28</v>
      </c>
      <c r="E32" s="8"/>
      <c r="F32" s="8"/>
      <c r="G32" s="5" t="s">
        <v>18</v>
      </c>
      <c r="H32" s="6">
        <v>1300000</v>
      </c>
    </row>
    <row r="33" spans="2:14" ht="15" customHeight="1" x14ac:dyDescent="0.3">
      <c r="B33" s="5"/>
      <c r="C33" s="8"/>
      <c r="D33" s="8" t="s">
        <v>31</v>
      </c>
      <c r="E33" s="8"/>
      <c r="F33" s="8"/>
      <c r="G33" s="5" t="s">
        <v>19</v>
      </c>
      <c r="H33" s="6">
        <v>3125000</v>
      </c>
    </row>
    <row r="34" spans="2:14" ht="15" customHeight="1" x14ac:dyDescent="0.3">
      <c r="B34" s="12" t="s">
        <v>44</v>
      </c>
      <c r="C34" s="12"/>
      <c r="D34" s="12"/>
      <c r="E34" s="12"/>
      <c r="F34" s="12"/>
      <c r="G34" s="13" t="s">
        <v>45</v>
      </c>
      <c r="H34" s="48">
        <f>SUM(H35)</f>
        <v>15000000</v>
      </c>
    </row>
    <row r="35" spans="2:14" ht="15" customHeight="1" x14ac:dyDescent="0.3">
      <c r="B35" s="5"/>
      <c r="C35" s="8" t="s">
        <v>23</v>
      </c>
      <c r="D35" s="8"/>
      <c r="E35" s="8"/>
      <c r="F35" s="8"/>
      <c r="G35" s="5" t="s">
        <v>20</v>
      </c>
      <c r="H35" s="6">
        <v>15000000</v>
      </c>
    </row>
    <row r="36" spans="2:14" ht="15" customHeight="1" x14ac:dyDescent="0.3">
      <c r="B36" s="12" t="s">
        <v>46</v>
      </c>
      <c r="C36" s="12"/>
      <c r="D36" s="12"/>
      <c r="E36" s="12"/>
      <c r="F36" s="12"/>
      <c r="G36" s="13" t="s">
        <v>47</v>
      </c>
      <c r="H36" s="48">
        <f>SUM(H37:H39)</f>
        <v>2890884972</v>
      </c>
    </row>
    <row r="37" spans="2:14" ht="15" customHeight="1" x14ac:dyDescent="0.3">
      <c r="B37" s="5"/>
      <c r="C37" s="8" t="s">
        <v>23</v>
      </c>
      <c r="D37" s="8" t="s">
        <v>32</v>
      </c>
      <c r="E37" s="8" t="s">
        <v>28</v>
      </c>
      <c r="F37" s="8"/>
      <c r="G37" s="5" t="s">
        <v>21</v>
      </c>
      <c r="H37" s="6">
        <v>72000000</v>
      </c>
    </row>
    <row r="38" spans="2:14" ht="15" customHeight="1" x14ac:dyDescent="0.3">
      <c r="B38" s="5"/>
      <c r="C38" s="8"/>
      <c r="D38" s="8" t="s">
        <v>33</v>
      </c>
      <c r="E38" s="8" t="s">
        <v>28</v>
      </c>
      <c r="F38" s="8"/>
      <c r="G38" s="5" t="s">
        <v>22</v>
      </c>
      <c r="H38" s="6">
        <v>1769884972</v>
      </c>
    </row>
    <row r="39" spans="2:14" ht="15" customHeight="1" x14ac:dyDescent="0.3">
      <c r="B39" s="5"/>
      <c r="C39" s="8"/>
      <c r="D39" s="8" t="s">
        <v>172</v>
      </c>
      <c r="E39" s="8"/>
      <c r="F39" s="8"/>
      <c r="G39" s="5" t="s">
        <v>200</v>
      </c>
      <c r="H39" s="6">
        <v>1049000000</v>
      </c>
    </row>
    <row r="40" spans="2:14" ht="10.199999999999999" customHeight="1" x14ac:dyDescent="0.3">
      <c r="C40" s="9"/>
      <c r="D40" s="9"/>
      <c r="E40" s="9"/>
      <c r="F40" s="9"/>
    </row>
    <row r="41" spans="2:14" ht="15" customHeight="1" x14ac:dyDescent="0.3">
      <c r="B41" s="56" t="s">
        <v>186</v>
      </c>
      <c r="C41" s="57"/>
      <c r="D41" s="57"/>
      <c r="E41" s="57"/>
      <c r="F41" s="57"/>
      <c r="G41" s="58"/>
      <c r="H41" s="14">
        <f>SUM(H5+H17+H19+H21+H34+H36)</f>
        <v>5933937000</v>
      </c>
    </row>
    <row r="42" spans="2:14" ht="15" customHeight="1" x14ac:dyDescent="0.3">
      <c r="C42" s="9"/>
      <c r="D42" s="9"/>
      <c r="E42" s="9"/>
      <c r="F42" s="9"/>
    </row>
    <row r="43" spans="2:14" ht="15" customHeight="1" x14ac:dyDescent="0.3">
      <c r="C43" s="9"/>
      <c r="D43" s="9"/>
      <c r="E43" s="9"/>
      <c r="F43" s="9"/>
    </row>
    <row r="44" spans="2:14" ht="28.2" customHeight="1" x14ac:dyDescent="0.3">
      <c r="B44" s="50" t="s">
        <v>52</v>
      </c>
      <c r="C44" s="51"/>
      <c r="D44" s="51"/>
      <c r="E44" s="51"/>
      <c r="F44" s="52"/>
      <c r="G44" s="15" t="s">
        <v>53</v>
      </c>
      <c r="H44" s="15" t="s">
        <v>54</v>
      </c>
      <c r="I44" s="16" t="s">
        <v>187</v>
      </c>
      <c r="J44" s="16" t="s">
        <v>55</v>
      </c>
      <c r="K44" s="16" t="s">
        <v>56</v>
      </c>
      <c r="L44" s="16" t="s">
        <v>57</v>
      </c>
      <c r="M44" s="16" t="s">
        <v>58</v>
      </c>
      <c r="N44" s="42" t="s">
        <v>59</v>
      </c>
    </row>
    <row r="45" spans="2:14" ht="15" customHeight="1" x14ac:dyDescent="0.3">
      <c r="B45" s="53">
        <v>21</v>
      </c>
      <c r="C45" s="54"/>
      <c r="D45" s="54"/>
      <c r="E45" s="54"/>
      <c r="F45" s="55"/>
      <c r="G45" s="20" t="s">
        <v>60</v>
      </c>
      <c r="H45" s="21">
        <f>SUM(H46:H105)</f>
        <v>1185371000</v>
      </c>
      <c r="I45" s="21">
        <f>SUM(I46:I105)</f>
        <v>100000000</v>
      </c>
      <c r="J45" s="21"/>
      <c r="K45" s="21"/>
      <c r="L45" s="21"/>
      <c r="M45" s="21">
        <f t="shared" ref="M45" si="0">SUM(M46:M105)</f>
        <v>5000000</v>
      </c>
      <c r="N45" s="43">
        <f>SUM(N46+N74+N98+N101)</f>
        <v>1290371000</v>
      </c>
    </row>
    <row r="46" spans="2:14" ht="15" customHeight="1" x14ac:dyDescent="0.3">
      <c r="B46" s="22"/>
      <c r="C46" s="23" t="s">
        <v>24</v>
      </c>
      <c r="D46" s="24"/>
      <c r="E46" s="24"/>
      <c r="F46" s="25"/>
      <c r="G46" s="4" t="s">
        <v>61</v>
      </c>
      <c r="H46" s="26"/>
      <c r="I46" s="26"/>
      <c r="J46" s="26"/>
      <c r="K46" s="26"/>
      <c r="L46" s="26"/>
      <c r="M46" s="26"/>
      <c r="N46" s="44">
        <f>SUM(N47:N73)</f>
        <v>741237000</v>
      </c>
    </row>
    <row r="47" spans="2:14" ht="15" customHeight="1" x14ac:dyDescent="0.3">
      <c r="B47" s="5"/>
      <c r="C47" s="8"/>
      <c r="D47" s="8" t="s">
        <v>28</v>
      </c>
      <c r="E47" s="8" t="s">
        <v>28</v>
      </c>
      <c r="F47" s="8"/>
      <c r="G47" s="5" t="s">
        <v>62</v>
      </c>
      <c r="H47" s="6">
        <v>120000000</v>
      </c>
      <c r="I47" s="27"/>
      <c r="J47" s="27"/>
      <c r="K47" s="6"/>
      <c r="L47" s="6"/>
      <c r="M47" s="6"/>
      <c r="N47" s="45">
        <f>SUM(H47:M47)</f>
        <v>120000000</v>
      </c>
    </row>
    <row r="48" spans="2:14" ht="22.2" customHeight="1" x14ac:dyDescent="0.3">
      <c r="B48" s="5"/>
      <c r="C48" s="8"/>
      <c r="D48" s="8"/>
      <c r="E48" s="8" t="s">
        <v>32</v>
      </c>
      <c r="F48" s="8" t="s">
        <v>32</v>
      </c>
      <c r="G48" s="5" t="s">
        <v>189</v>
      </c>
      <c r="H48" s="27">
        <v>18000000</v>
      </c>
      <c r="I48" s="27"/>
      <c r="J48" s="27"/>
      <c r="K48" s="6"/>
      <c r="L48" s="6"/>
      <c r="M48" s="6"/>
      <c r="N48" s="45">
        <f t="shared" ref="N48:N73" si="1">SUM(H48:M48)</f>
        <v>18000000</v>
      </c>
    </row>
    <row r="49" spans="2:14" ht="15" customHeight="1" x14ac:dyDescent="0.3">
      <c r="B49" s="5"/>
      <c r="C49" s="8"/>
      <c r="D49" s="8"/>
      <c r="E49" s="8" t="s">
        <v>29</v>
      </c>
      <c r="F49" s="8" t="s">
        <v>28</v>
      </c>
      <c r="G49" s="5" t="s">
        <v>63</v>
      </c>
      <c r="H49" s="27">
        <v>32000000</v>
      </c>
      <c r="I49" s="27"/>
      <c r="J49" s="27"/>
      <c r="K49" s="6"/>
      <c r="L49" s="6"/>
      <c r="M49" s="6"/>
      <c r="N49" s="45">
        <f t="shared" si="1"/>
        <v>32000000</v>
      </c>
    </row>
    <row r="50" spans="2:14" ht="15" customHeight="1" x14ac:dyDescent="0.3">
      <c r="B50" s="5"/>
      <c r="C50" s="8"/>
      <c r="D50" s="8"/>
      <c r="E50" s="8" t="s">
        <v>30</v>
      </c>
      <c r="F50" s="8" t="s">
        <v>28</v>
      </c>
      <c r="G50" s="5" t="s">
        <v>64</v>
      </c>
      <c r="H50" s="27">
        <v>66000000</v>
      </c>
      <c r="I50" s="27"/>
      <c r="J50" s="27"/>
      <c r="K50" s="6"/>
      <c r="L50" s="6"/>
      <c r="M50" s="6"/>
      <c r="N50" s="45">
        <f t="shared" si="1"/>
        <v>66000000</v>
      </c>
    </row>
    <row r="51" spans="2:14" ht="15" customHeight="1" x14ac:dyDescent="0.3">
      <c r="B51" s="5"/>
      <c r="C51" s="8"/>
      <c r="D51" s="8"/>
      <c r="E51" s="8" t="s">
        <v>39</v>
      </c>
      <c r="F51" s="8" t="s">
        <v>28</v>
      </c>
      <c r="G51" s="5" t="s">
        <v>65</v>
      </c>
      <c r="H51" s="27">
        <v>145000000</v>
      </c>
      <c r="I51" s="27"/>
      <c r="J51" s="27"/>
      <c r="K51" s="6"/>
      <c r="L51" s="6"/>
      <c r="M51" s="6"/>
      <c r="N51" s="45">
        <f t="shared" si="1"/>
        <v>145000000</v>
      </c>
    </row>
    <row r="52" spans="2:14" ht="15" customHeight="1" x14ac:dyDescent="0.3">
      <c r="B52" s="5"/>
      <c r="C52" s="8"/>
      <c r="D52" s="8"/>
      <c r="E52" s="8" t="s">
        <v>66</v>
      </c>
      <c r="F52" s="8" t="s">
        <v>33</v>
      </c>
      <c r="G52" s="5" t="s">
        <v>67</v>
      </c>
      <c r="H52" s="27">
        <v>15000000</v>
      </c>
      <c r="I52" s="27"/>
      <c r="J52" s="27"/>
      <c r="K52" s="6"/>
      <c r="L52" s="6"/>
      <c r="M52" s="6"/>
      <c r="N52" s="45">
        <f t="shared" si="1"/>
        <v>15000000</v>
      </c>
    </row>
    <row r="53" spans="2:14" ht="15" customHeight="1" x14ac:dyDescent="0.3">
      <c r="B53" s="5"/>
      <c r="C53" s="8"/>
      <c r="D53" s="8"/>
      <c r="E53" s="8" t="s">
        <v>68</v>
      </c>
      <c r="F53" s="8" t="s">
        <v>28</v>
      </c>
      <c r="G53" s="5" t="s">
        <v>69</v>
      </c>
      <c r="H53" s="27">
        <v>500000</v>
      </c>
      <c r="I53" s="27"/>
      <c r="J53" s="27"/>
      <c r="K53" s="6"/>
      <c r="L53" s="6"/>
      <c r="M53" s="6"/>
      <c r="N53" s="45">
        <f t="shared" si="1"/>
        <v>500000</v>
      </c>
    </row>
    <row r="54" spans="2:14" ht="15" customHeight="1" x14ac:dyDescent="0.3">
      <c r="B54" s="5"/>
      <c r="C54" s="8"/>
      <c r="D54" s="8"/>
      <c r="E54" s="8" t="s">
        <v>70</v>
      </c>
      <c r="F54" s="8" t="s">
        <v>28</v>
      </c>
      <c r="G54" s="5" t="s">
        <v>71</v>
      </c>
      <c r="H54" s="27">
        <v>30000000</v>
      </c>
      <c r="I54" s="27"/>
      <c r="J54" s="27"/>
      <c r="K54" s="6"/>
      <c r="L54" s="6"/>
      <c r="M54" s="6"/>
      <c r="N54" s="45">
        <f t="shared" si="1"/>
        <v>30000000</v>
      </c>
    </row>
    <row r="55" spans="2:14" ht="15" customHeight="1" x14ac:dyDescent="0.3">
      <c r="B55" s="5"/>
      <c r="C55" s="8"/>
      <c r="D55" s="8"/>
      <c r="E55" s="8"/>
      <c r="F55" s="8" t="s">
        <v>32</v>
      </c>
      <c r="G55" s="5" t="s">
        <v>72</v>
      </c>
      <c r="H55" s="27">
        <v>12000000</v>
      </c>
      <c r="I55" s="27"/>
      <c r="J55" s="27"/>
      <c r="K55" s="6"/>
      <c r="L55" s="6"/>
      <c r="M55" s="6"/>
      <c r="N55" s="45">
        <f t="shared" si="1"/>
        <v>12000000</v>
      </c>
    </row>
    <row r="56" spans="2:14" ht="15" customHeight="1" x14ac:dyDescent="0.3">
      <c r="B56" s="5"/>
      <c r="C56" s="8"/>
      <c r="D56" s="8"/>
      <c r="E56" s="8"/>
      <c r="F56" s="8" t="s">
        <v>29</v>
      </c>
      <c r="G56" s="5" t="s">
        <v>73</v>
      </c>
      <c r="H56" s="27">
        <v>30000000</v>
      </c>
      <c r="I56" s="27"/>
      <c r="J56" s="27"/>
      <c r="K56" s="6"/>
      <c r="L56" s="6"/>
      <c r="M56" s="6"/>
      <c r="N56" s="45">
        <f t="shared" si="1"/>
        <v>30000000</v>
      </c>
    </row>
    <row r="57" spans="2:14" ht="15" customHeight="1" x14ac:dyDescent="0.3">
      <c r="B57" s="5"/>
      <c r="C57" s="8"/>
      <c r="D57" s="8"/>
      <c r="E57" s="8"/>
      <c r="F57" s="8" t="s">
        <v>31</v>
      </c>
      <c r="G57" s="5" t="s">
        <v>74</v>
      </c>
      <c r="H57" s="27">
        <v>10000000</v>
      </c>
      <c r="I57" s="27"/>
      <c r="J57" s="27"/>
      <c r="K57" s="6"/>
      <c r="L57" s="6"/>
      <c r="M57" s="6"/>
      <c r="N57" s="45">
        <f t="shared" si="1"/>
        <v>10000000</v>
      </c>
    </row>
    <row r="58" spans="2:14" ht="15" customHeight="1" x14ac:dyDescent="0.3">
      <c r="B58" s="5"/>
      <c r="C58" s="8"/>
      <c r="D58" s="8"/>
      <c r="E58" s="8" t="s">
        <v>75</v>
      </c>
      <c r="F58" s="8" t="s">
        <v>28</v>
      </c>
      <c r="G58" s="5" t="s">
        <v>76</v>
      </c>
      <c r="H58" s="27">
        <v>18000000</v>
      </c>
      <c r="I58" s="27"/>
      <c r="J58" s="27"/>
      <c r="K58" s="6"/>
      <c r="L58" s="6"/>
      <c r="M58" s="6"/>
      <c r="N58" s="45">
        <f t="shared" si="1"/>
        <v>18000000</v>
      </c>
    </row>
    <row r="59" spans="2:14" ht="15" customHeight="1" x14ac:dyDescent="0.3">
      <c r="B59" s="5"/>
      <c r="C59" s="8"/>
      <c r="D59" s="8"/>
      <c r="E59" s="8" t="s">
        <v>77</v>
      </c>
      <c r="F59" s="8" t="s">
        <v>28</v>
      </c>
      <c r="G59" s="5" t="s">
        <v>78</v>
      </c>
      <c r="H59" s="27">
        <v>6000000</v>
      </c>
      <c r="I59" s="27"/>
      <c r="J59" s="27"/>
      <c r="K59" s="6"/>
      <c r="L59" s="6"/>
      <c r="M59" s="6"/>
      <c r="N59" s="45">
        <f t="shared" si="1"/>
        <v>6000000</v>
      </c>
    </row>
    <row r="60" spans="2:14" ht="15" customHeight="1" x14ac:dyDescent="0.3">
      <c r="B60" s="5"/>
      <c r="C60" s="8"/>
      <c r="D60" s="8"/>
      <c r="E60" s="8"/>
      <c r="F60" s="8" t="s">
        <v>32</v>
      </c>
      <c r="G60" s="5" t="s">
        <v>79</v>
      </c>
      <c r="H60" s="27">
        <v>2000000</v>
      </c>
      <c r="I60" s="27"/>
      <c r="J60" s="27"/>
      <c r="K60" s="6"/>
      <c r="L60" s="6"/>
      <c r="M60" s="6"/>
      <c r="N60" s="45">
        <f t="shared" si="1"/>
        <v>2000000</v>
      </c>
    </row>
    <row r="61" spans="2:14" ht="15" customHeight="1" x14ac:dyDescent="0.3">
      <c r="B61" s="5"/>
      <c r="C61" s="8"/>
      <c r="D61" s="8"/>
      <c r="E61" s="8" t="s">
        <v>80</v>
      </c>
      <c r="F61" s="8"/>
      <c r="G61" s="5" t="s">
        <v>81</v>
      </c>
      <c r="H61" s="27">
        <v>24000000</v>
      </c>
      <c r="I61" s="27"/>
      <c r="J61" s="27"/>
      <c r="K61" s="6"/>
      <c r="L61" s="6"/>
      <c r="M61" s="6"/>
      <c r="N61" s="45">
        <f t="shared" si="1"/>
        <v>24000000</v>
      </c>
    </row>
    <row r="62" spans="2:14" ht="15" customHeight="1" x14ac:dyDescent="0.3">
      <c r="B62" s="5"/>
      <c r="C62" s="8"/>
      <c r="D62" s="8"/>
      <c r="E62" s="8" t="s">
        <v>82</v>
      </c>
      <c r="F62" s="8"/>
      <c r="G62" s="5" t="s">
        <v>83</v>
      </c>
      <c r="H62" s="27">
        <v>26000000</v>
      </c>
      <c r="I62" s="27"/>
      <c r="J62" s="27"/>
      <c r="K62" s="6"/>
      <c r="L62" s="6"/>
      <c r="M62" s="6"/>
      <c r="N62" s="45">
        <f t="shared" si="1"/>
        <v>26000000</v>
      </c>
    </row>
    <row r="63" spans="2:14" ht="15" customHeight="1" x14ac:dyDescent="0.3">
      <c r="B63" s="5"/>
      <c r="C63" s="8"/>
      <c r="D63" s="8" t="s">
        <v>32</v>
      </c>
      <c r="E63" s="8" t="s">
        <v>28</v>
      </c>
      <c r="F63" s="8"/>
      <c r="G63" s="5" t="s">
        <v>84</v>
      </c>
      <c r="H63" s="27">
        <v>6000000</v>
      </c>
      <c r="I63" s="27"/>
      <c r="J63" s="27"/>
      <c r="K63" s="6"/>
      <c r="L63" s="6"/>
      <c r="M63" s="6"/>
      <c r="N63" s="45">
        <f t="shared" si="1"/>
        <v>6000000</v>
      </c>
    </row>
    <row r="64" spans="2:14" ht="15" customHeight="1" x14ac:dyDescent="0.3">
      <c r="B64" s="5"/>
      <c r="C64" s="8"/>
      <c r="D64" s="8"/>
      <c r="E64" s="8" t="s">
        <v>32</v>
      </c>
      <c r="F64" s="8"/>
      <c r="G64" s="5" t="s">
        <v>85</v>
      </c>
      <c r="H64" s="27">
        <v>22000000</v>
      </c>
      <c r="I64" s="27"/>
      <c r="J64" s="27"/>
      <c r="K64" s="6"/>
      <c r="L64" s="6"/>
      <c r="M64" s="6"/>
      <c r="N64" s="45">
        <f t="shared" si="1"/>
        <v>22000000</v>
      </c>
    </row>
    <row r="65" spans="2:14" ht="21" customHeight="1" x14ac:dyDescent="0.3">
      <c r="B65" s="5"/>
      <c r="C65" s="8"/>
      <c r="D65" s="8" t="s">
        <v>29</v>
      </c>
      <c r="E65" s="8" t="s">
        <v>28</v>
      </c>
      <c r="F65" s="8" t="s">
        <v>28</v>
      </c>
      <c r="G65" s="5" t="s">
        <v>86</v>
      </c>
      <c r="H65" s="27">
        <v>74000000</v>
      </c>
      <c r="I65" s="27"/>
      <c r="J65" s="27"/>
      <c r="K65" s="6"/>
      <c r="L65" s="6"/>
      <c r="M65" s="6"/>
      <c r="N65" s="45">
        <f t="shared" si="1"/>
        <v>74000000</v>
      </c>
    </row>
    <row r="66" spans="2:14" ht="15" customHeight="1" x14ac:dyDescent="0.3">
      <c r="B66" s="5"/>
      <c r="C66" s="8"/>
      <c r="D66" s="8" t="s">
        <v>30</v>
      </c>
      <c r="E66" s="8" t="s">
        <v>33</v>
      </c>
      <c r="F66" s="8"/>
      <c r="G66" s="5" t="s">
        <v>87</v>
      </c>
      <c r="H66" s="27">
        <v>24000000</v>
      </c>
      <c r="I66" s="27"/>
      <c r="J66" s="27"/>
      <c r="K66" s="6"/>
      <c r="L66" s="6"/>
      <c r="M66" s="6"/>
      <c r="N66" s="45">
        <f t="shared" si="1"/>
        <v>24000000</v>
      </c>
    </row>
    <row r="67" spans="2:14" ht="15" customHeight="1" x14ac:dyDescent="0.3">
      <c r="B67" s="5"/>
      <c r="C67" s="8"/>
      <c r="D67" s="8"/>
      <c r="E67" s="8" t="s">
        <v>50</v>
      </c>
      <c r="F67" s="8"/>
      <c r="G67" s="5" t="s">
        <v>88</v>
      </c>
      <c r="H67" s="27">
        <v>14000000</v>
      </c>
      <c r="I67" s="27"/>
      <c r="J67" s="27"/>
      <c r="K67" s="6"/>
      <c r="L67" s="6"/>
      <c r="M67" s="6"/>
      <c r="N67" s="45">
        <f t="shared" si="1"/>
        <v>14000000</v>
      </c>
    </row>
    <row r="68" spans="2:14" ht="15" customHeight="1" x14ac:dyDescent="0.3">
      <c r="B68" s="5"/>
      <c r="C68" s="8"/>
      <c r="D68" s="8"/>
      <c r="E68" s="8" t="s">
        <v>39</v>
      </c>
      <c r="F68" s="8"/>
      <c r="G68" s="5" t="s">
        <v>89</v>
      </c>
      <c r="H68" s="27">
        <v>1000000</v>
      </c>
      <c r="I68" s="27"/>
      <c r="J68" s="27"/>
      <c r="K68" s="6"/>
      <c r="L68" s="6"/>
      <c r="M68" s="6"/>
      <c r="N68" s="45">
        <f t="shared" si="1"/>
        <v>1000000</v>
      </c>
    </row>
    <row r="69" spans="2:14" ht="15" customHeight="1" x14ac:dyDescent="0.3">
      <c r="B69" s="5"/>
      <c r="C69" s="8"/>
      <c r="D69" s="28" t="s">
        <v>33</v>
      </c>
      <c r="E69" s="8" t="s">
        <v>28</v>
      </c>
      <c r="F69" s="8" t="s">
        <v>28</v>
      </c>
      <c r="G69" s="5" t="s">
        <v>90</v>
      </c>
      <c r="H69" s="27">
        <v>1600000</v>
      </c>
      <c r="I69" s="27"/>
      <c r="J69" s="27"/>
      <c r="K69" s="6"/>
      <c r="L69" s="6"/>
      <c r="M69" s="6"/>
      <c r="N69" s="45">
        <f t="shared" si="1"/>
        <v>1600000</v>
      </c>
    </row>
    <row r="70" spans="2:14" ht="15" customHeight="1" x14ac:dyDescent="0.3">
      <c r="B70" s="5"/>
      <c r="C70" s="8"/>
      <c r="D70" s="8"/>
      <c r="E70" s="8"/>
      <c r="F70" s="8" t="s">
        <v>32</v>
      </c>
      <c r="G70" s="5" t="s">
        <v>91</v>
      </c>
      <c r="H70" s="27">
        <v>1200000</v>
      </c>
      <c r="I70" s="27"/>
      <c r="J70" s="27"/>
      <c r="K70" s="6"/>
      <c r="L70" s="6"/>
      <c r="M70" s="6"/>
      <c r="N70" s="45">
        <f t="shared" si="1"/>
        <v>1200000</v>
      </c>
    </row>
    <row r="71" spans="2:14" ht="15" customHeight="1" x14ac:dyDescent="0.3">
      <c r="B71" s="5"/>
      <c r="C71" s="8"/>
      <c r="D71" s="8"/>
      <c r="E71" s="8" t="s">
        <v>32</v>
      </c>
      <c r="F71" s="8"/>
      <c r="G71" s="5" t="s">
        <v>92</v>
      </c>
      <c r="H71" s="27">
        <v>600000</v>
      </c>
      <c r="I71" s="27"/>
      <c r="J71" s="27"/>
      <c r="K71" s="6"/>
      <c r="L71" s="6"/>
      <c r="M71" s="6"/>
      <c r="N71" s="45">
        <f t="shared" si="1"/>
        <v>600000</v>
      </c>
    </row>
    <row r="72" spans="2:14" ht="15" customHeight="1" x14ac:dyDescent="0.3">
      <c r="B72" s="5"/>
      <c r="C72" s="8"/>
      <c r="D72" s="8"/>
      <c r="E72" s="8" t="s">
        <v>29</v>
      </c>
      <c r="F72" s="8" t="s">
        <v>28</v>
      </c>
      <c r="G72" s="5" t="s">
        <v>93</v>
      </c>
      <c r="H72" s="27">
        <v>42237000</v>
      </c>
      <c r="I72" s="27"/>
      <c r="J72" s="27"/>
      <c r="K72" s="6"/>
      <c r="L72" s="6"/>
      <c r="M72" s="6"/>
      <c r="N72" s="45">
        <f t="shared" si="1"/>
        <v>42237000</v>
      </c>
    </row>
    <row r="73" spans="2:14" ht="15" customHeight="1" x14ac:dyDescent="0.3">
      <c r="B73" s="5"/>
      <c r="C73" s="8"/>
      <c r="D73" s="8"/>
      <c r="E73" s="8" t="s">
        <v>30</v>
      </c>
      <c r="F73" s="8"/>
      <c r="G73" s="5" t="s">
        <v>94</v>
      </c>
      <c r="H73" s="27">
        <v>100000</v>
      </c>
      <c r="I73" s="27"/>
      <c r="J73" s="27"/>
      <c r="K73" s="6"/>
      <c r="L73" s="6"/>
      <c r="M73" s="6"/>
      <c r="N73" s="45">
        <f t="shared" si="1"/>
        <v>100000</v>
      </c>
    </row>
    <row r="74" spans="2:14" ht="15" customHeight="1" x14ac:dyDescent="0.3">
      <c r="B74" s="22"/>
      <c r="C74" s="23" t="s">
        <v>34</v>
      </c>
      <c r="D74" s="24"/>
      <c r="E74" s="24"/>
      <c r="F74" s="25"/>
      <c r="G74" s="4" t="s">
        <v>95</v>
      </c>
      <c r="H74" s="26"/>
      <c r="I74" s="26"/>
      <c r="J74" s="26"/>
      <c r="K74" s="26"/>
      <c r="L74" s="26"/>
      <c r="M74" s="26"/>
      <c r="N74" s="44">
        <f>SUM(N75:N97)</f>
        <v>296495000</v>
      </c>
    </row>
    <row r="75" spans="2:14" ht="15" customHeight="1" x14ac:dyDescent="0.3">
      <c r="B75" s="5"/>
      <c r="C75" s="8"/>
      <c r="D75" s="8" t="s">
        <v>28</v>
      </c>
      <c r="E75" s="8" t="s">
        <v>28</v>
      </c>
      <c r="F75" s="8"/>
      <c r="G75" s="5" t="s">
        <v>62</v>
      </c>
      <c r="H75" s="27">
        <v>65000000</v>
      </c>
      <c r="I75" s="27"/>
      <c r="J75" s="27"/>
      <c r="K75" s="6"/>
      <c r="L75" s="6"/>
      <c r="M75" s="6"/>
      <c r="N75" s="45">
        <f>SUM(H75:M75)</f>
        <v>65000000</v>
      </c>
    </row>
    <row r="76" spans="2:14" ht="21" customHeight="1" x14ac:dyDescent="0.3">
      <c r="B76" s="5"/>
      <c r="C76" s="8"/>
      <c r="D76" s="8"/>
      <c r="E76" s="8" t="s">
        <v>32</v>
      </c>
      <c r="F76" s="8" t="s">
        <v>32</v>
      </c>
      <c r="G76" s="5" t="s">
        <v>96</v>
      </c>
      <c r="H76" s="27">
        <v>3000000</v>
      </c>
      <c r="I76" s="27"/>
      <c r="J76" s="27"/>
      <c r="K76" s="6"/>
      <c r="L76" s="6"/>
      <c r="M76" s="6"/>
      <c r="N76" s="45">
        <f t="shared" ref="N76:N97" si="2">SUM(H76:M76)</f>
        <v>3000000</v>
      </c>
    </row>
    <row r="77" spans="2:14" ht="15" customHeight="1" x14ac:dyDescent="0.3">
      <c r="B77" s="5"/>
      <c r="C77" s="8"/>
      <c r="D77" s="8"/>
      <c r="E77" s="8" t="s">
        <v>29</v>
      </c>
      <c r="F77" s="8"/>
      <c r="G77" s="5" t="s">
        <v>97</v>
      </c>
      <c r="H77" s="27">
        <v>15000000</v>
      </c>
      <c r="I77" s="27"/>
      <c r="J77" s="27"/>
      <c r="K77" s="6"/>
      <c r="L77" s="6"/>
      <c r="M77" s="6"/>
      <c r="N77" s="45">
        <f t="shared" si="2"/>
        <v>15000000</v>
      </c>
    </row>
    <row r="78" spans="2:14" ht="15" customHeight="1" x14ac:dyDescent="0.3">
      <c r="B78" s="5"/>
      <c r="C78" s="8"/>
      <c r="D78" s="8"/>
      <c r="E78" s="8" t="s">
        <v>30</v>
      </c>
      <c r="F78" s="8" t="s">
        <v>28</v>
      </c>
      <c r="G78" s="5" t="s">
        <v>98</v>
      </c>
      <c r="H78" s="27">
        <v>15000000</v>
      </c>
      <c r="I78" s="27"/>
      <c r="J78" s="27"/>
      <c r="K78" s="6"/>
      <c r="L78" s="6"/>
      <c r="M78" s="6"/>
      <c r="N78" s="45">
        <f t="shared" si="2"/>
        <v>15000000</v>
      </c>
    </row>
    <row r="79" spans="2:14" ht="15" customHeight="1" x14ac:dyDescent="0.3">
      <c r="B79" s="5"/>
      <c r="C79" s="8"/>
      <c r="D79" s="8"/>
      <c r="E79" s="8" t="s">
        <v>39</v>
      </c>
      <c r="F79" s="8" t="s">
        <v>28</v>
      </c>
      <c r="G79" s="5" t="s">
        <v>99</v>
      </c>
      <c r="H79" s="27">
        <v>40000000</v>
      </c>
      <c r="I79" s="27"/>
      <c r="J79" s="27"/>
      <c r="K79" s="6"/>
      <c r="L79" s="6"/>
      <c r="M79" s="6"/>
      <c r="N79" s="45">
        <f t="shared" si="2"/>
        <v>40000000</v>
      </c>
    </row>
    <row r="80" spans="2:14" ht="15" customHeight="1" x14ac:dyDescent="0.3">
      <c r="B80" s="5"/>
      <c r="C80" s="8"/>
      <c r="D80" s="8"/>
      <c r="E80" s="8" t="s">
        <v>66</v>
      </c>
      <c r="F80" s="8" t="s">
        <v>33</v>
      </c>
      <c r="G80" s="5" t="s">
        <v>100</v>
      </c>
      <c r="H80" s="27">
        <v>15000000</v>
      </c>
      <c r="I80" s="27"/>
      <c r="J80" s="27"/>
      <c r="K80" s="6"/>
      <c r="L80" s="6"/>
      <c r="M80" s="6"/>
      <c r="N80" s="45">
        <f t="shared" si="2"/>
        <v>15000000</v>
      </c>
    </row>
    <row r="81" spans="2:14" ht="15" customHeight="1" x14ac:dyDescent="0.3">
      <c r="B81" s="5"/>
      <c r="C81" s="8"/>
      <c r="D81" s="8"/>
      <c r="E81" s="8" t="s">
        <v>101</v>
      </c>
      <c r="F81" s="8" t="s">
        <v>28</v>
      </c>
      <c r="G81" s="5" t="s">
        <v>102</v>
      </c>
      <c r="H81" s="27">
        <v>15000000</v>
      </c>
      <c r="I81" s="27"/>
      <c r="J81" s="27"/>
      <c r="K81" s="6"/>
      <c r="L81" s="6"/>
      <c r="M81" s="6"/>
      <c r="N81" s="45">
        <f t="shared" si="2"/>
        <v>15000000</v>
      </c>
    </row>
    <row r="82" spans="2:14" ht="15" customHeight="1" x14ac:dyDescent="0.3">
      <c r="B82" s="5"/>
      <c r="C82" s="8"/>
      <c r="D82" s="8"/>
      <c r="E82" s="8"/>
      <c r="F82" s="8" t="s">
        <v>32</v>
      </c>
      <c r="G82" s="5" t="s">
        <v>103</v>
      </c>
      <c r="H82" s="27">
        <v>5000000</v>
      </c>
      <c r="I82" s="27"/>
      <c r="J82" s="27"/>
      <c r="K82" s="6"/>
      <c r="L82" s="6"/>
      <c r="M82" s="6"/>
      <c r="N82" s="45">
        <f t="shared" si="2"/>
        <v>5000000</v>
      </c>
    </row>
    <row r="83" spans="2:14" ht="15" customHeight="1" x14ac:dyDescent="0.3">
      <c r="B83" s="5"/>
      <c r="C83" s="8"/>
      <c r="D83" s="8"/>
      <c r="E83" s="8"/>
      <c r="F83" s="8" t="s">
        <v>29</v>
      </c>
      <c r="G83" s="5" t="s">
        <v>104</v>
      </c>
      <c r="H83" s="27">
        <v>8000000</v>
      </c>
      <c r="I83" s="27"/>
      <c r="J83" s="27"/>
      <c r="K83" s="6"/>
      <c r="L83" s="6"/>
      <c r="M83" s="6"/>
      <c r="N83" s="45">
        <f t="shared" si="2"/>
        <v>8000000</v>
      </c>
    </row>
    <row r="84" spans="2:14" ht="15" customHeight="1" x14ac:dyDescent="0.3">
      <c r="B84" s="5"/>
      <c r="C84" s="8"/>
      <c r="D84" s="8"/>
      <c r="E84" s="8"/>
      <c r="F84" s="8" t="s">
        <v>31</v>
      </c>
      <c r="G84" s="5" t="s">
        <v>105</v>
      </c>
      <c r="H84" s="27">
        <v>5000000</v>
      </c>
      <c r="I84" s="27"/>
      <c r="J84" s="27"/>
      <c r="K84" s="6"/>
      <c r="L84" s="6"/>
      <c r="M84" s="6"/>
      <c r="N84" s="45">
        <f t="shared" si="2"/>
        <v>5000000</v>
      </c>
    </row>
    <row r="85" spans="2:14" ht="15" customHeight="1" x14ac:dyDescent="0.3">
      <c r="B85" s="5"/>
      <c r="C85" s="8"/>
      <c r="D85" s="8"/>
      <c r="E85" s="8" t="s">
        <v>70</v>
      </c>
      <c r="F85" s="8" t="s">
        <v>28</v>
      </c>
      <c r="G85" s="5" t="s">
        <v>106</v>
      </c>
      <c r="H85" s="27">
        <v>12000000</v>
      </c>
      <c r="I85" s="27"/>
      <c r="J85" s="27"/>
      <c r="K85" s="6"/>
      <c r="L85" s="6"/>
      <c r="M85" s="6"/>
      <c r="N85" s="45">
        <f t="shared" si="2"/>
        <v>12000000</v>
      </c>
    </row>
    <row r="86" spans="2:14" ht="15" customHeight="1" x14ac:dyDescent="0.3">
      <c r="B86" s="5"/>
      <c r="C86" s="8"/>
      <c r="D86" s="8"/>
      <c r="E86" s="8" t="s">
        <v>107</v>
      </c>
      <c r="F86" s="8"/>
      <c r="G86" s="5" t="s">
        <v>81</v>
      </c>
      <c r="H86" s="27">
        <v>8000000</v>
      </c>
      <c r="I86" s="27"/>
      <c r="J86" s="27"/>
      <c r="K86" s="6"/>
      <c r="L86" s="6"/>
      <c r="M86" s="6"/>
      <c r="N86" s="45">
        <f t="shared" si="2"/>
        <v>8000000</v>
      </c>
    </row>
    <row r="87" spans="2:14" ht="15" customHeight="1" x14ac:dyDescent="0.3">
      <c r="B87" s="5"/>
      <c r="C87" s="8"/>
      <c r="D87" s="8" t="s">
        <v>32</v>
      </c>
      <c r="E87" s="8" t="s">
        <v>28</v>
      </c>
      <c r="F87" s="8"/>
      <c r="G87" s="5" t="s">
        <v>108</v>
      </c>
      <c r="H87" s="27">
        <v>5000000</v>
      </c>
      <c r="I87" s="27"/>
      <c r="J87" s="27"/>
      <c r="K87" s="6"/>
      <c r="L87" s="6"/>
      <c r="M87" s="6"/>
      <c r="N87" s="45">
        <f t="shared" si="2"/>
        <v>5000000</v>
      </c>
    </row>
    <row r="88" spans="2:14" ht="15" customHeight="1" x14ac:dyDescent="0.3">
      <c r="B88" s="5"/>
      <c r="C88" s="8"/>
      <c r="D88" s="8"/>
      <c r="E88" s="8" t="s">
        <v>32</v>
      </c>
      <c r="F88" s="8"/>
      <c r="G88" s="5" t="s">
        <v>109</v>
      </c>
      <c r="H88" s="27">
        <v>8000000</v>
      </c>
      <c r="I88" s="27"/>
      <c r="J88" s="27"/>
      <c r="K88" s="6"/>
      <c r="L88" s="6"/>
      <c r="M88" s="6"/>
      <c r="N88" s="45">
        <f t="shared" si="2"/>
        <v>8000000</v>
      </c>
    </row>
    <row r="89" spans="2:14" ht="21.6" customHeight="1" x14ac:dyDescent="0.3">
      <c r="B89" s="5"/>
      <c r="C89" s="8"/>
      <c r="D89" s="8" t="s">
        <v>29</v>
      </c>
      <c r="E89" s="8" t="s">
        <v>28</v>
      </c>
      <c r="F89" s="8" t="s">
        <v>28</v>
      </c>
      <c r="G89" s="5" t="s">
        <v>110</v>
      </c>
      <c r="H89" s="27">
        <v>25000000</v>
      </c>
      <c r="I89" s="27"/>
      <c r="J89" s="27"/>
      <c r="K89" s="6"/>
      <c r="L89" s="6"/>
      <c r="M89" s="6"/>
      <c r="N89" s="45">
        <f t="shared" si="2"/>
        <v>25000000</v>
      </c>
    </row>
    <row r="90" spans="2:14" ht="15" customHeight="1" x14ac:dyDescent="0.3">
      <c r="B90" s="5"/>
      <c r="C90" s="8"/>
      <c r="D90" s="8" t="s">
        <v>30</v>
      </c>
      <c r="E90" s="8" t="s">
        <v>33</v>
      </c>
      <c r="F90" s="8"/>
      <c r="G90" s="5" t="s">
        <v>87</v>
      </c>
      <c r="H90" s="27">
        <v>12000000</v>
      </c>
      <c r="I90" s="27"/>
      <c r="J90" s="27"/>
      <c r="K90" s="6"/>
      <c r="L90" s="6"/>
      <c r="M90" s="6"/>
      <c r="N90" s="45">
        <f t="shared" si="2"/>
        <v>12000000</v>
      </c>
    </row>
    <row r="91" spans="2:14" ht="15" customHeight="1" x14ac:dyDescent="0.3">
      <c r="B91" s="5"/>
      <c r="C91" s="8"/>
      <c r="D91" s="8"/>
      <c r="E91" s="8" t="s">
        <v>50</v>
      </c>
      <c r="F91" s="8"/>
      <c r="G91" s="5" t="s">
        <v>111</v>
      </c>
      <c r="H91" s="27">
        <v>5000000</v>
      </c>
      <c r="I91" s="27"/>
      <c r="J91" s="27"/>
      <c r="K91" s="6"/>
      <c r="L91" s="6"/>
      <c r="M91" s="6"/>
      <c r="N91" s="45">
        <f t="shared" si="2"/>
        <v>5000000</v>
      </c>
    </row>
    <row r="92" spans="2:14" ht="15" customHeight="1" x14ac:dyDescent="0.3">
      <c r="B92" s="5"/>
      <c r="C92" s="8"/>
      <c r="D92" s="8"/>
      <c r="E92" s="8" t="s">
        <v>39</v>
      </c>
      <c r="F92" s="8"/>
      <c r="G92" s="5" t="s">
        <v>112</v>
      </c>
      <c r="H92" s="27">
        <v>200000</v>
      </c>
      <c r="I92" s="27"/>
      <c r="J92" s="27"/>
      <c r="K92" s="6"/>
      <c r="L92" s="6"/>
      <c r="M92" s="6"/>
      <c r="N92" s="45">
        <f t="shared" si="2"/>
        <v>200000</v>
      </c>
    </row>
    <row r="93" spans="2:14" ht="15" customHeight="1" x14ac:dyDescent="0.3">
      <c r="B93" s="5"/>
      <c r="C93" s="8"/>
      <c r="D93" s="8" t="s">
        <v>33</v>
      </c>
      <c r="E93" s="8" t="s">
        <v>28</v>
      </c>
      <c r="F93" s="8" t="s">
        <v>28</v>
      </c>
      <c r="G93" s="5" t="s">
        <v>113</v>
      </c>
      <c r="H93" s="27">
        <v>2000000</v>
      </c>
      <c r="I93" s="27"/>
      <c r="J93" s="27"/>
      <c r="K93" s="6"/>
      <c r="L93" s="6"/>
      <c r="M93" s="6"/>
      <c r="N93" s="45">
        <f t="shared" si="2"/>
        <v>2000000</v>
      </c>
    </row>
    <row r="94" spans="2:14" ht="15" customHeight="1" x14ac:dyDescent="0.3">
      <c r="B94" s="5"/>
      <c r="C94" s="8"/>
      <c r="D94" s="8"/>
      <c r="E94" s="8"/>
      <c r="F94" s="8" t="s">
        <v>32</v>
      </c>
      <c r="G94" s="5" t="s">
        <v>91</v>
      </c>
      <c r="H94" s="27">
        <v>1200000</v>
      </c>
      <c r="I94" s="27"/>
      <c r="J94" s="27"/>
      <c r="K94" s="6"/>
      <c r="L94" s="6"/>
      <c r="M94" s="6"/>
      <c r="N94" s="45">
        <f t="shared" si="2"/>
        <v>1200000</v>
      </c>
    </row>
    <row r="95" spans="2:14" ht="15" customHeight="1" x14ac:dyDescent="0.3">
      <c r="B95" s="5"/>
      <c r="C95" s="8"/>
      <c r="D95" s="8"/>
      <c r="E95" s="8" t="s">
        <v>32</v>
      </c>
      <c r="F95" s="8"/>
      <c r="G95" s="5" t="s">
        <v>114</v>
      </c>
      <c r="H95" s="27">
        <v>200000</v>
      </c>
      <c r="I95" s="27"/>
      <c r="J95" s="27"/>
      <c r="K95" s="6"/>
      <c r="L95" s="6"/>
      <c r="M95" s="6"/>
      <c r="N95" s="45">
        <f t="shared" si="2"/>
        <v>200000</v>
      </c>
    </row>
    <row r="96" spans="2:14" ht="15" customHeight="1" x14ac:dyDescent="0.3">
      <c r="B96" s="5"/>
      <c r="C96" s="8"/>
      <c r="D96" s="8"/>
      <c r="E96" s="8" t="s">
        <v>29</v>
      </c>
      <c r="F96" s="8" t="s">
        <v>28</v>
      </c>
      <c r="G96" s="5" t="s">
        <v>93</v>
      </c>
      <c r="H96" s="27">
        <v>31815000</v>
      </c>
      <c r="I96" s="27"/>
      <c r="J96" s="27"/>
      <c r="K96" s="6"/>
      <c r="L96" s="6"/>
      <c r="M96" s="6"/>
      <c r="N96" s="45">
        <f t="shared" si="2"/>
        <v>31815000</v>
      </c>
    </row>
    <row r="97" spans="2:14" ht="15" customHeight="1" x14ac:dyDescent="0.3">
      <c r="B97" s="5"/>
      <c r="C97" s="8"/>
      <c r="D97" s="8"/>
      <c r="E97" s="8" t="s">
        <v>30</v>
      </c>
      <c r="F97" s="8"/>
      <c r="G97" s="5" t="s">
        <v>94</v>
      </c>
      <c r="H97" s="27">
        <v>80000</v>
      </c>
      <c r="I97" s="27"/>
      <c r="J97" s="27"/>
      <c r="K97" s="6"/>
      <c r="L97" s="6"/>
      <c r="M97" s="6"/>
      <c r="N97" s="45">
        <f t="shared" si="2"/>
        <v>80000</v>
      </c>
    </row>
    <row r="98" spans="2:14" ht="15" customHeight="1" x14ac:dyDescent="0.3">
      <c r="B98" s="22"/>
      <c r="C98" s="23" t="s">
        <v>23</v>
      </c>
      <c r="D98" s="24"/>
      <c r="E98" s="24"/>
      <c r="F98" s="25"/>
      <c r="G98" s="4" t="s">
        <v>115</v>
      </c>
      <c r="H98" s="26"/>
      <c r="I98" s="26"/>
      <c r="J98" s="26"/>
      <c r="K98" s="26"/>
      <c r="L98" s="26"/>
      <c r="M98" s="26"/>
      <c r="N98" s="44">
        <f>SUM(N99:N100)</f>
        <v>74639000</v>
      </c>
    </row>
    <row r="99" spans="2:14" ht="15" customHeight="1" x14ac:dyDescent="0.3">
      <c r="B99" s="5"/>
      <c r="C99" s="8"/>
      <c r="D99" s="8" t="s">
        <v>32</v>
      </c>
      <c r="E99" s="8"/>
      <c r="F99" s="8"/>
      <c r="G99" s="5" t="s">
        <v>116</v>
      </c>
      <c r="H99" s="27">
        <v>48351000</v>
      </c>
      <c r="I99" s="27"/>
      <c r="J99" s="27"/>
      <c r="K99" s="6"/>
      <c r="L99" s="6"/>
      <c r="M99" s="6"/>
      <c r="N99" s="45">
        <f>SUM(H99:M99)</f>
        <v>48351000</v>
      </c>
    </row>
    <row r="100" spans="2:14" ht="15" customHeight="1" x14ac:dyDescent="0.3">
      <c r="B100" s="5"/>
      <c r="C100" s="8"/>
      <c r="D100" s="8" t="s">
        <v>30</v>
      </c>
      <c r="E100" s="8" t="s">
        <v>28</v>
      </c>
      <c r="F100" s="8"/>
      <c r="G100" s="5" t="s">
        <v>117</v>
      </c>
      <c r="H100" s="27">
        <v>26288000</v>
      </c>
      <c r="I100" s="27"/>
      <c r="J100" s="27"/>
      <c r="K100" s="6"/>
      <c r="L100" s="6"/>
      <c r="M100" s="6"/>
      <c r="N100" s="45">
        <f>SUM(H100:M100)</f>
        <v>26288000</v>
      </c>
    </row>
    <row r="101" spans="2:14" ht="15" customHeight="1" x14ac:dyDescent="0.3">
      <c r="B101" s="22"/>
      <c r="C101" s="23" t="s">
        <v>48</v>
      </c>
      <c r="D101" s="24"/>
      <c r="E101" s="24"/>
      <c r="F101" s="25"/>
      <c r="G101" s="4" t="s">
        <v>118</v>
      </c>
      <c r="H101" s="26"/>
      <c r="I101" s="26"/>
      <c r="J101" s="26"/>
      <c r="K101" s="26"/>
      <c r="L101" s="26"/>
      <c r="M101" s="26"/>
      <c r="N101" s="44">
        <f>SUM(N102:N105)</f>
        <v>178000000</v>
      </c>
    </row>
    <row r="102" spans="2:14" ht="15" customHeight="1" x14ac:dyDescent="0.3">
      <c r="B102" s="5"/>
      <c r="C102" s="8"/>
      <c r="D102" s="8" t="s">
        <v>29</v>
      </c>
      <c r="E102" s="8" t="s">
        <v>28</v>
      </c>
      <c r="F102" s="8"/>
      <c r="G102" s="5" t="s">
        <v>119</v>
      </c>
      <c r="H102" s="27">
        <v>57600000</v>
      </c>
      <c r="I102" s="27"/>
      <c r="J102" s="27"/>
      <c r="K102" s="6"/>
      <c r="L102" s="6"/>
      <c r="M102" s="6"/>
      <c r="N102" s="45">
        <f>SUM(H102:M102)</f>
        <v>57600000</v>
      </c>
    </row>
    <row r="103" spans="2:14" ht="19.8" customHeight="1" x14ac:dyDescent="0.3">
      <c r="B103" s="5"/>
      <c r="C103" s="8"/>
      <c r="D103" s="8"/>
      <c r="E103" s="8" t="s">
        <v>32</v>
      </c>
      <c r="F103" s="8"/>
      <c r="G103" s="5" t="s">
        <v>190</v>
      </c>
      <c r="H103" s="27">
        <v>3400000</v>
      </c>
      <c r="I103" s="27"/>
      <c r="J103" s="27"/>
      <c r="K103" s="6"/>
      <c r="L103" s="6"/>
      <c r="M103" s="6"/>
      <c r="N103" s="45">
        <f t="shared" ref="N103:N105" si="3">SUM(H103:M103)</f>
        <v>3400000</v>
      </c>
    </row>
    <row r="104" spans="2:14" ht="15" customHeight="1" x14ac:dyDescent="0.3">
      <c r="B104" s="5"/>
      <c r="C104" s="8"/>
      <c r="D104" s="8"/>
      <c r="E104" s="8" t="s">
        <v>29</v>
      </c>
      <c r="F104" s="8"/>
      <c r="G104" s="5" t="s">
        <v>191</v>
      </c>
      <c r="H104" s="27">
        <v>12000000</v>
      </c>
      <c r="I104" s="27"/>
      <c r="J104" s="27"/>
      <c r="K104" s="6"/>
      <c r="L104" s="6"/>
      <c r="M104" s="6"/>
      <c r="N104" s="45">
        <f t="shared" si="3"/>
        <v>12000000</v>
      </c>
    </row>
    <row r="105" spans="2:14" ht="15" customHeight="1" x14ac:dyDescent="0.3">
      <c r="B105" s="5"/>
      <c r="C105" s="8"/>
      <c r="D105" s="8" t="s">
        <v>30</v>
      </c>
      <c r="E105" s="8"/>
      <c r="F105" s="8"/>
      <c r="G105" s="5" t="s">
        <v>120</v>
      </c>
      <c r="H105" s="27"/>
      <c r="I105" s="27">
        <v>100000000</v>
      </c>
      <c r="J105" s="27"/>
      <c r="K105" s="6"/>
      <c r="L105" s="6"/>
      <c r="M105" s="6">
        <v>5000000</v>
      </c>
      <c r="N105" s="45">
        <f t="shared" si="3"/>
        <v>105000000</v>
      </c>
    </row>
    <row r="106" spans="2:14" ht="15" customHeight="1" x14ac:dyDescent="0.3">
      <c r="B106" s="29">
        <v>22</v>
      </c>
      <c r="C106" s="30"/>
      <c r="D106" s="30"/>
      <c r="E106" s="30"/>
      <c r="F106" s="31"/>
      <c r="G106" s="20" t="s">
        <v>121</v>
      </c>
      <c r="H106" s="21">
        <f>SUM(H107:H145)</f>
        <v>404300000</v>
      </c>
      <c r="I106" s="21">
        <f>SUM(I107:I145)</f>
        <v>5000000</v>
      </c>
      <c r="J106" s="21">
        <f>SUM(J107:J145)</f>
        <v>33300000</v>
      </c>
      <c r="K106" s="21">
        <f>SUM(K107:K145)</f>
        <v>107500000</v>
      </c>
      <c r="L106" s="21"/>
      <c r="M106" s="21">
        <f>SUM(M107:M145)</f>
        <v>47000000</v>
      </c>
      <c r="N106" s="46">
        <f>SUM(N107:N145)</f>
        <v>597100000</v>
      </c>
    </row>
    <row r="107" spans="2:14" ht="15" customHeight="1" x14ac:dyDescent="0.3">
      <c r="B107" s="5"/>
      <c r="C107" s="8" t="s">
        <v>24</v>
      </c>
      <c r="D107" s="8" t="s">
        <v>28</v>
      </c>
      <c r="E107" s="8"/>
      <c r="F107" s="8"/>
      <c r="G107" s="5" t="s">
        <v>122</v>
      </c>
      <c r="H107" s="27">
        <v>6000000</v>
      </c>
      <c r="I107" s="27"/>
      <c r="J107" s="27">
        <v>30000000</v>
      </c>
      <c r="K107" s="6">
        <v>100000000</v>
      </c>
      <c r="L107" s="6"/>
      <c r="M107" s="6">
        <v>2000000</v>
      </c>
      <c r="N107" s="45">
        <f>SUM(H107:M107)</f>
        <v>138000000</v>
      </c>
    </row>
    <row r="108" spans="2:14" ht="15" customHeight="1" x14ac:dyDescent="0.3">
      <c r="B108" s="5"/>
      <c r="C108" s="8" t="s">
        <v>34</v>
      </c>
      <c r="D108" s="8" t="s">
        <v>28</v>
      </c>
      <c r="E108" s="8"/>
      <c r="F108" s="8"/>
      <c r="G108" s="5" t="s">
        <v>123</v>
      </c>
      <c r="H108" s="27"/>
      <c r="I108" s="27"/>
      <c r="J108" s="27">
        <v>300000</v>
      </c>
      <c r="K108" s="6"/>
      <c r="L108" s="6"/>
      <c r="M108" s="6"/>
      <c r="N108" s="45">
        <f t="shared" ref="N108:N145" si="4">SUM(H108:M108)</f>
        <v>300000</v>
      </c>
    </row>
    <row r="109" spans="2:14" ht="15" customHeight="1" x14ac:dyDescent="0.3">
      <c r="B109" s="5"/>
      <c r="C109" s="8"/>
      <c r="D109" s="8" t="s">
        <v>32</v>
      </c>
      <c r="E109" s="8"/>
      <c r="F109" s="8"/>
      <c r="G109" s="5" t="s">
        <v>124</v>
      </c>
      <c r="H109" s="27">
        <v>2000000</v>
      </c>
      <c r="I109" s="27"/>
      <c r="J109" s="27"/>
      <c r="K109" s="6">
        <v>4000000</v>
      </c>
      <c r="L109" s="6"/>
      <c r="M109" s="6"/>
      <c r="N109" s="45">
        <f t="shared" si="4"/>
        <v>6000000</v>
      </c>
    </row>
    <row r="110" spans="2:14" ht="15" customHeight="1" x14ac:dyDescent="0.3">
      <c r="B110" s="5"/>
      <c r="C110" s="8"/>
      <c r="D110" s="8" t="s">
        <v>29</v>
      </c>
      <c r="E110" s="8"/>
      <c r="F110" s="8"/>
      <c r="G110" s="5" t="s">
        <v>125</v>
      </c>
      <c r="H110" s="27">
        <v>1500000</v>
      </c>
      <c r="I110" s="27"/>
      <c r="J110" s="27"/>
      <c r="K110" s="6">
        <v>1500000</v>
      </c>
      <c r="L110" s="6"/>
      <c r="M110" s="6"/>
      <c r="N110" s="45">
        <f t="shared" si="4"/>
        <v>3000000</v>
      </c>
    </row>
    <row r="111" spans="2:14" ht="15" customHeight="1" x14ac:dyDescent="0.3">
      <c r="B111" s="5"/>
      <c r="C111" s="8" t="s">
        <v>23</v>
      </c>
      <c r="D111" s="8" t="s">
        <v>28</v>
      </c>
      <c r="E111" s="8" t="s">
        <v>28</v>
      </c>
      <c r="F111" s="8"/>
      <c r="G111" s="5" t="s">
        <v>126</v>
      </c>
      <c r="H111" s="27">
        <v>55000000</v>
      </c>
      <c r="I111" s="27"/>
      <c r="J111" s="27"/>
      <c r="K111" s="6"/>
      <c r="L111" s="6"/>
      <c r="M111" s="6"/>
      <c r="N111" s="45">
        <f t="shared" si="4"/>
        <v>55000000</v>
      </c>
    </row>
    <row r="112" spans="2:14" ht="15" customHeight="1" x14ac:dyDescent="0.3">
      <c r="B112" s="5"/>
      <c r="C112" s="8"/>
      <c r="D112" s="8" t="s">
        <v>32</v>
      </c>
      <c r="E112" s="8"/>
      <c r="F112" s="8"/>
      <c r="G112" s="5" t="s">
        <v>127</v>
      </c>
      <c r="H112" s="27"/>
      <c r="I112" s="27">
        <v>5000000</v>
      </c>
      <c r="J112" s="27"/>
      <c r="K112" s="6"/>
      <c r="L112" s="6"/>
      <c r="M112" s="6"/>
      <c r="N112" s="45">
        <f t="shared" si="4"/>
        <v>5000000</v>
      </c>
    </row>
    <row r="113" spans="2:14" ht="15" customHeight="1" x14ac:dyDescent="0.3">
      <c r="B113" s="5"/>
      <c r="C113" s="8" t="s">
        <v>48</v>
      </c>
      <c r="D113" s="8" t="s">
        <v>28</v>
      </c>
      <c r="E113" s="8"/>
      <c r="F113" s="8"/>
      <c r="G113" s="5" t="s">
        <v>128</v>
      </c>
      <c r="H113" s="27">
        <v>5000000</v>
      </c>
      <c r="I113" s="27"/>
      <c r="J113" s="27"/>
      <c r="K113" s="6"/>
      <c r="L113" s="6"/>
      <c r="M113" s="6">
        <v>2000000</v>
      </c>
      <c r="N113" s="45">
        <f t="shared" si="4"/>
        <v>7000000</v>
      </c>
    </row>
    <row r="114" spans="2:14" ht="15" customHeight="1" x14ac:dyDescent="0.3">
      <c r="B114" s="5"/>
      <c r="C114" s="8"/>
      <c r="D114" s="8" t="s">
        <v>29</v>
      </c>
      <c r="E114" s="8"/>
      <c r="F114" s="8"/>
      <c r="G114" s="5" t="s">
        <v>129</v>
      </c>
      <c r="H114" s="27">
        <v>4000000</v>
      </c>
      <c r="I114" s="27"/>
      <c r="J114" s="27"/>
      <c r="K114" s="6"/>
      <c r="L114" s="6"/>
      <c r="M114" s="6"/>
      <c r="N114" s="45">
        <f t="shared" si="4"/>
        <v>4000000</v>
      </c>
    </row>
    <row r="115" spans="2:14" ht="15" customHeight="1" x14ac:dyDescent="0.3">
      <c r="B115" s="5"/>
      <c r="C115" s="8"/>
      <c r="D115" s="8" t="s">
        <v>39</v>
      </c>
      <c r="E115" s="8"/>
      <c r="F115" s="8"/>
      <c r="G115" s="5" t="s">
        <v>130</v>
      </c>
      <c r="H115" s="27">
        <v>10000000</v>
      </c>
      <c r="I115" s="27"/>
      <c r="J115" s="27"/>
      <c r="K115" s="6"/>
      <c r="L115" s="6"/>
      <c r="M115" s="6"/>
      <c r="N115" s="45">
        <f t="shared" si="4"/>
        <v>10000000</v>
      </c>
    </row>
    <row r="116" spans="2:14" ht="15" customHeight="1" x14ac:dyDescent="0.3">
      <c r="B116" s="5"/>
      <c r="C116" s="8"/>
      <c r="D116" s="8" t="s">
        <v>51</v>
      </c>
      <c r="E116" s="8"/>
      <c r="F116" s="8"/>
      <c r="G116" s="5" t="s">
        <v>192</v>
      </c>
      <c r="H116" s="27">
        <v>1000000</v>
      </c>
      <c r="I116" s="27"/>
      <c r="J116" s="27"/>
      <c r="K116" s="6"/>
      <c r="L116" s="6"/>
      <c r="M116" s="6"/>
      <c r="N116" s="45">
        <f t="shared" si="4"/>
        <v>1000000</v>
      </c>
    </row>
    <row r="117" spans="2:14" ht="15" customHeight="1" x14ac:dyDescent="0.3">
      <c r="B117" s="5"/>
      <c r="C117" s="8"/>
      <c r="D117" s="8" t="s">
        <v>66</v>
      </c>
      <c r="E117" s="8"/>
      <c r="F117" s="8"/>
      <c r="G117" s="5" t="s">
        <v>193</v>
      </c>
      <c r="H117" s="27">
        <v>3000000</v>
      </c>
      <c r="I117" s="27"/>
      <c r="J117" s="27"/>
      <c r="K117" s="6"/>
      <c r="L117" s="6"/>
      <c r="M117" s="6"/>
      <c r="N117" s="45">
        <f t="shared" si="4"/>
        <v>3000000</v>
      </c>
    </row>
    <row r="118" spans="2:14" ht="15" customHeight="1" x14ac:dyDescent="0.3">
      <c r="B118" s="5"/>
      <c r="C118" s="8"/>
      <c r="D118" s="8" t="s">
        <v>68</v>
      </c>
      <c r="E118" s="8"/>
      <c r="F118" s="8"/>
      <c r="G118" s="5" t="s">
        <v>131</v>
      </c>
      <c r="H118" s="27">
        <v>4000000</v>
      </c>
      <c r="I118" s="27"/>
      <c r="J118" s="27"/>
      <c r="K118" s="6"/>
      <c r="L118" s="6"/>
      <c r="M118" s="6"/>
      <c r="N118" s="45">
        <f t="shared" si="4"/>
        <v>4000000</v>
      </c>
    </row>
    <row r="119" spans="2:14" ht="15" customHeight="1" x14ac:dyDescent="0.3">
      <c r="B119" s="5"/>
      <c r="C119" s="8"/>
      <c r="D119" s="8" t="s">
        <v>148</v>
      </c>
      <c r="E119" s="8"/>
      <c r="F119" s="8"/>
      <c r="G119" s="5" t="s">
        <v>194</v>
      </c>
      <c r="H119" s="27">
        <v>3000000</v>
      </c>
      <c r="I119" s="27"/>
      <c r="J119" s="27"/>
      <c r="K119" s="6"/>
      <c r="L119" s="6"/>
      <c r="M119" s="6"/>
      <c r="N119" s="45">
        <f t="shared" si="4"/>
        <v>3000000</v>
      </c>
    </row>
    <row r="120" spans="2:14" ht="15" customHeight="1" x14ac:dyDescent="0.3">
      <c r="B120" s="5"/>
      <c r="C120" s="8"/>
      <c r="D120" s="8" t="s">
        <v>132</v>
      </c>
      <c r="E120" s="8"/>
      <c r="F120" s="8"/>
      <c r="G120" s="5" t="s">
        <v>133</v>
      </c>
      <c r="H120" s="27">
        <v>5000000</v>
      </c>
      <c r="I120" s="27"/>
      <c r="J120" s="27"/>
      <c r="K120" s="6"/>
      <c r="L120" s="6"/>
      <c r="M120" s="6"/>
      <c r="N120" s="45">
        <f t="shared" si="4"/>
        <v>5000000</v>
      </c>
    </row>
    <row r="121" spans="2:14" ht="15" customHeight="1" x14ac:dyDescent="0.3">
      <c r="B121" s="5"/>
      <c r="C121" s="8"/>
      <c r="D121" s="8" t="s">
        <v>31</v>
      </c>
      <c r="E121" s="8"/>
      <c r="F121" s="8"/>
      <c r="G121" s="5" t="s">
        <v>134</v>
      </c>
      <c r="H121" s="27">
        <v>3000000</v>
      </c>
      <c r="I121" s="27"/>
      <c r="J121" s="27"/>
      <c r="K121" s="6"/>
      <c r="L121" s="6"/>
      <c r="M121" s="6">
        <v>2000000</v>
      </c>
      <c r="N121" s="45">
        <f t="shared" si="4"/>
        <v>5000000</v>
      </c>
    </row>
    <row r="122" spans="2:14" ht="15" customHeight="1" x14ac:dyDescent="0.3">
      <c r="B122" s="5"/>
      <c r="C122" s="8"/>
      <c r="D122" s="8"/>
      <c r="E122" s="8" t="s">
        <v>32</v>
      </c>
      <c r="F122" s="8"/>
      <c r="G122" s="5" t="s">
        <v>135</v>
      </c>
      <c r="H122" s="27">
        <v>20000000</v>
      </c>
      <c r="I122" s="27"/>
      <c r="J122" s="27"/>
      <c r="K122" s="6"/>
      <c r="L122" s="6"/>
      <c r="M122" s="6"/>
      <c r="N122" s="45">
        <f t="shared" si="4"/>
        <v>20000000</v>
      </c>
    </row>
    <row r="123" spans="2:14" ht="15" customHeight="1" x14ac:dyDescent="0.3">
      <c r="B123" s="5"/>
      <c r="C123" s="8"/>
      <c r="D123" s="8"/>
      <c r="E123" s="8" t="s">
        <v>32</v>
      </c>
      <c r="F123" s="8"/>
      <c r="G123" s="5" t="s">
        <v>136</v>
      </c>
      <c r="H123" s="27">
        <v>30000000</v>
      </c>
      <c r="I123" s="27"/>
      <c r="J123" s="27"/>
      <c r="K123" s="6"/>
      <c r="L123" s="6"/>
      <c r="M123" s="6"/>
      <c r="N123" s="45">
        <f t="shared" si="4"/>
        <v>30000000</v>
      </c>
    </row>
    <row r="124" spans="2:14" ht="15" customHeight="1" x14ac:dyDescent="0.3">
      <c r="B124" s="5"/>
      <c r="C124" s="8"/>
      <c r="D124" s="8" t="s">
        <v>29</v>
      </c>
      <c r="E124" s="8"/>
      <c r="F124" s="8"/>
      <c r="G124" s="5" t="s">
        <v>137</v>
      </c>
      <c r="H124" s="27">
        <v>900000</v>
      </c>
      <c r="I124" s="27"/>
      <c r="J124" s="27"/>
      <c r="K124" s="6"/>
      <c r="L124" s="6"/>
      <c r="M124" s="6"/>
      <c r="N124" s="45">
        <f t="shared" si="4"/>
        <v>900000</v>
      </c>
    </row>
    <row r="125" spans="2:14" ht="15" customHeight="1" x14ac:dyDescent="0.3">
      <c r="B125" s="5"/>
      <c r="C125" s="8"/>
      <c r="D125" s="8" t="s">
        <v>30</v>
      </c>
      <c r="E125" s="8"/>
      <c r="F125" s="8"/>
      <c r="G125" s="5" t="s">
        <v>138</v>
      </c>
      <c r="H125" s="27">
        <v>900000</v>
      </c>
      <c r="I125" s="27"/>
      <c r="J125" s="27"/>
      <c r="K125" s="6"/>
      <c r="L125" s="6"/>
      <c r="M125" s="6"/>
      <c r="N125" s="45">
        <f t="shared" si="4"/>
        <v>900000</v>
      </c>
    </row>
    <row r="126" spans="2:14" ht="15" customHeight="1" x14ac:dyDescent="0.3">
      <c r="B126" s="5"/>
      <c r="C126" s="8"/>
      <c r="D126" s="8" t="s">
        <v>33</v>
      </c>
      <c r="E126" s="8"/>
      <c r="F126" s="8"/>
      <c r="G126" s="5" t="s">
        <v>139</v>
      </c>
      <c r="H126" s="27">
        <v>24000000</v>
      </c>
      <c r="I126" s="27"/>
      <c r="J126" s="27"/>
      <c r="K126" s="6"/>
      <c r="L126" s="6"/>
      <c r="M126" s="6"/>
      <c r="N126" s="45">
        <f t="shared" si="4"/>
        <v>24000000</v>
      </c>
    </row>
    <row r="127" spans="2:14" ht="15" customHeight="1" x14ac:dyDescent="0.3">
      <c r="B127" s="5"/>
      <c r="C127" s="8"/>
      <c r="D127" s="8" t="s">
        <v>50</v>
      </c>
      <c r="E127" s="8"/>
      <c r="F127" s="8"/>
      <c r="G127" s="5" t="s">
        <v>140</v>
      </c>
      <c r="H127" s="27">
        <v>12000000</v>
      </c>
      <c r="I127" s="27"/>
      <c r="J127" s="27"/>
      <c r="K127" s="6"/>
      <c r="L127" s="6"/>
      <c r="M127" s="6"/>
      <c r="N127" s="45">
        <f t="shared" si="4"/>
        <v>12000000</v>
      </c>
    </row>
    <row r="128" spans="2:14" ht="15" customHeight="1" x14ac:dyDescent="0.3">
      <c r="B128" s="5"/>
      <c r="C128" s="8"/>
      <c r="D128" s="8" t="s">
        <v>39</v>
      </c>
      <c r="E128" s="8"/>
      <c r="F128" s="8"/>
      <c r="G128" s="5" t="s">
        <v>141</v>
      </c>
      <c r="H128" s="27">
        <v>45000000</v>
      </c>
      <c r="I128" s="27"/>
      <c r="J128" s="27"/>
      <c r="K128" s="6"/>
      <c r="L128" s="6"/>
      <c r="M128" s="6"/>
      <c r="N128" s="45">
        <f t="shared" si="4"/>
        <v>45000000</v>
      </c>
    </row>
    <row r="129" spans="2:14" ht="15" customHeight="1" x14ac:dyDescent="0.3">
      <c r="B129" s="5"/>
      <c r="C129" s="8"/>
      <c r="D129" s="8" t="s">
        <v>31</v>
      </c>
      <c r="E129" s="8"/>
      <c r="F129" s="8"/>
      <c r="G129" s="5" t="s">
        <v>7</v>
      </c>
      <c r="H129" s="27">
        <v>8000000</v>
      </c>
      <c r="I129" s="27"/>
      <c r="J129" s="27"/>
      <c r="K129" s="6"/>
      <c r="L129" s="6"/>
      <c r="M129" s="6"/>
      <c r="N129" s="45">
        <f t="shared" si="4"/>
        <v>8000000</v>
      </c>
    </row>
    <row r="130" spans="2:14" ht="15" customHeight="1" x14ac:dyDescent="0.3">
      <c r="B130" s="5"/>
      <c r="C130" s="8" t="s">
        <v>43</v>
      </c>
      <c r="D130" s="8" t="s">
        <v>28</v>
      </c>
      <c r="E130" s="8"/>
      <c r="F130" s="8"/>
      <c r="G130" s="5" t="s">
        <v>142</v>
      </c>
      <c r="H130" s="27">
        <v>5000000</v>
      </c>
      <c r="I130" s="27"/>
      <c r="J130" s="27"/>
      <c r="K130" s="6"/>
      <c r="L130" s="6"/>
      <c r="M130" s="6"/>
      <c r="N130" s="45">
        <f t="shared" si="4"/>
        <v>5000000</v>
      </c>
    </row>
    <row r="131" spans="2:14" ht="15" customHeight="1" x14ac:dyDescent="0.3">
      <c r="B131" s="5"/>
      <c r="C131" s="8"/>
      <c r="D131" s="8" t="s">
        <v>32</v>
      </c>
      <c r="E131" s="8"/>
      <c r="F131" s="8"/>
      <c r="G131" s="5" t="s">
        <v>195</v>
      </c>
      <c r="H131" s="27">
        <v>3000000</v>
      </c>
      <c r="I131" s="27"/>
      <c r="J131" s="27"/>
      <c r="K131" s="6"/>
      <c r="L131" s="6"/>
      <c r="M131" s="6"/>
      <c r="N131" s="45">
        <f t="shared" si="4"/>
        <v>3000000</v>
      </c>
    </row>
    <row r="132" spans="2:14" ht="15" customHeight="1" x14ac:dyDescent="0.3">
      <c r="B132" s="5"/>
      <c r="C132" s="8"/>
      <c r="D132" s="8" t="s">
        <v>33</v>
      </c>
      <c r="E132" s="8"/>
      <c r="F132" s="8"/>
      <c r="G132" s="5" t="s">
        <v>143</v>
      </c>
      <c r="H132" s="27">
        <v>3000000</v>
      </c>
      <c r="I132" s="27"/>
      <c r="J132" s="27"/>
      <c r="K132" s="6"/>
      <c r="L132" s="6"/>
      <c r="M132" s="6"/>
      <c r="N132" s="45">
        <f t="shared" si="4"/>
        <v>3000000</v>
      </c>
    </row>
    <row r="133" spans="2:14" ht="15" customHeight="1" x14ac:dyDescent="0.3">
      <c r="B133" s="5"/>
      <c r="C133" s="8" t="s">
        <v>144</v>
      </c>
      <c r="D133" s="8" t="s">
        <v>28</v>
      </c>
      <c r="E133" s="8"/>
      <c r="F133" s="8"/>
      <c r="G133" s="5" t="s">
        <v>145</v>
      </c>
      <c r="H133" s="27">
        <v>12000000</v>
      </c>
      <c r="I133" s="27"/>
      <c r="J133" s="27"/>
      <c r="K133" s="6"/>
      <c r="L133" s="6"/>
      <c r="M133" s="6"/>
      <c r="N133" s="45">
        <f t="shared" si="4"/>
        <v>12000000</v>
      </c>
    </row>
    <row r="134" spans="2:14" ht="15" customHeight="1" x14ac:dyDescent="0.3">
      <c r="B134" s="5"/>
      <c r="C134" s="8"/>
      <c r="D134" s="8" t="s">
        <v>32</v>
      </c>
      <c r="E134" s="8"/>
      <c r="F134" s="8"/>
      <c r="G134" s="5" t="s">
        <v>146</v>
      </c>
      <c r="H134" s="27">
        <v>2000000</v>
      </c>
      <c r="I134" s="27"/>
      <c r="J134" s="27"/>
      <c r="K134" s="6"/>
      <c r="L134" s="6"/>
      <c r="M134" s="6">
        <v>2000000</v>
      </c>
      <c r="N134" s="45">
        <f t="shared" si="4"/>
        <v>4000000</v>
      </c>
    </row>
    <row r="135" spans="2:14" ht="15" customHeight="1" x14ac:dyDescent="0.3">
      <c r="B135" s="5"/>
      <c r="C135" s="8" t="s">
        <v>42</v>
      </c>
      <c r="D135" s="8" t="s">
        <v>39</v>
      </c>
      <c r="E135" s="8"/>
      <c r="F135" s="8"/>
      <c r="G135" s="5" t="s">
        <v>147</v>
      </c>
      <c r="H135" s="27">
        <v>15000000</v>
      </c>
      <c r="I135" s="27"/>
      <c r="J135" s="27">
        <v>3000000</v>
      </c>
      <c r="K135" s="6">
        <v>2000000</v>
      </c>
      <c r="L135" s="6"/>
      <c r="M135" s="6">
        <v>2000000</v>
      </c>
      <c r="N135" s="45">
        <f t="shared" si="4"/>
        <v>22000000</v>
      </c>
    </row>
    <row r="136" spans="2:14" ht="15" customHeight="1" x14ac:dyDescent="0.3">
      <c r="B136" s="5"/>
      <c r="C136" s="8"/>
      <c r="D136" s="8" t="s">
        <v>148</v>
      </c>
      <c r="E136" s="8"/>
      <c r="F136" s="8"/>
      <c r="G136" s="5" t="s">
        <v>149</v>
      </c>
      <c r="H136" s="27"/>
      <c r="I136" s="27"/>
      <c r="J136" s="27"/>
      <c r="K136" s="6"/>
      <c r="L136" s="6"/>
      <c r="M136" s="6">
        <v>20000000</v>
      </c>
      <c r="N136" s="45">
        <f t="shared" si="4"/>
        <v>20000000</v>
      </c>
    </row>
    <row r="137" spans="2:14" ht="15" customHeight="1" x14ac:dyDescent="0.3">
      <c r="B137" s="5"/>
      <c r="C137" s="8" t="s">
        <v>199</v>
      </c>
      <c r="D137" s="8" t="s">
        <v>33</v>
      </c>
      <c r="E137" s="8"/>
      <c r="F137" s="8"/>
      <c r="G137" s="5" t="s">
        <v>196</v>
      </c>
      <c r="H137" s="27">
        <v>25000000</v>
      </c>
      <c r="I137" s="27"/>
      <c r="J137" s="27"/>
      <c r="K137" s="6"/>
      <c r="L137" s="6"/>
      <c r="M137" s="6"/>
      <c r="N137" s="45">
        <f t="shared" si="4"/>
        <v>25000000</v>
      </c>
    </row>
    <row r="138" spans="2:14" ht="15" customHeight="1" x14ac:dyDescent="0.3">
      <c r="B138" s="5"/>
      <c r="C138" s="8" t="s">
        <v>44</v>
      </c>
      <c r="D138" s="8" t="s">
        <v>32</v>
      </c>
      <c r="E138" s="8"/>
      <c r="F138" s="8"/>
      <c r="G138" s="5" t="s">
        <v>150</v>
      </c>
      <c r="H138" s="27">
        <v>33000000</v>
      </c>
      <c r="I138" s="27"/>
      <c r="J138" s="27"/>
      <c r="K138" s="6"/>
      <c r="L138" s="6"/>
      <c r="M138" s="6"/>
      <c r="N138" s="45">
        <f t="shared" si="4"/>
        <v>33000000</v>
      </c>
    </row>
    <row r="139" spans="2:14" ht="15" customHeight="1" x14ac:dyDescent="0.3">
      <c r="B139" s="5"/>
      <c r="C139" s="8" t="s">
        <v>151</v>
      </c>
      <c r="D139" s="8" t="s">
        <v>32</v>
      </c>
      <c r="E139" s="8"/>
      <c r="F139" s="8"/>
      <c r="G139" s="5" t="s">
        <v>152</v>
      </c>
      <c r="H139" s="27">
        <v>9000000</v>
      </c>
      <c r="I139" s="27"/>
      <c r="J139" s="27"/>
      <c r="K139" s="6"/>
      <c r="L139" s="6"/>
      <c r="M139" s="6">
        <v>2000000</v>
      </c>
      <c r="N139" s="45">
        <f t="shared" si="4"/>
        <v>11000000</v>
      </c>
    </row>
    <row r="140" spans="2:14" ht="15" customHeight="1" x14ac:dyDescent="0.3">
      <c r="B140" s="5"/>
      <c r="C140" s="8"/>
      <c r="D140" s="8" t="s">
        <v>29</v>
      </c>
      <c r="E140" s="8"/>
      <c r="F140" s="8"/>
      <c r="G140" s="5" t="s">
        <v>153</v>
      </c>
      <c r="H140" s="27">
        <v>40000000</v>
      </c>
      <c r="I140" s="27"/>
      <c r="J140" s="27"/>
      <c r="K140" s="6"/>
      <c r="L140" s="6"/>
      <c r="M140" s="6"/>
      <c r="N140" s="45">
        <f t="shared" si="4"/>
        <v>40000000</v>
      </c>
    </row>
    <row r="141" spans="2:14" ht="15" customHeight="1" x14ac:dyDescent="0.3">
      <c r="B141" s="5"/>
      <c r="C141" s="8"/>
      <c r="D141" s="8" t="s">
        <v>31</v>
      </c>
      <c r="E141" s="8"/>
      <c r="F141" s="8"/>
      <c r="G141" s="5" t="s">
        <v>7</v>
      </c>
      <c r="H141" s="27">
        <v>4000000</v>
      </c>
      <c r="I141" s="27"/>
      <c r="J141" s="27"/>
      <c r="K141" s="6"/>
      <c r="L141" s="6"/>
      <c r="M141" s="6"/>
      <c r="N141" s="45">
        <f t="shared" si="4"/>
        <v>4000000</v>
      </c>
    </row>
    <row r="142" spans="2:14" ht="15" customHeight="1" x14ac:dyDescent="0.3">
      <c r="B142" s="5"/>
      <c r="C142" s="8" t="s">
        <v>154</v>
      </c>
      <c r="D142" s="8" t="s">
        <v>32</v>
      </c>
      <c r="E142" s="8"/>
      <c r="F142" s="8"/>
      <c r="G142" s="5" t="s">
        <v>155</v>
      </c>
      <c r="H142" s="27">
        <v>3000000</v>
      </c>
      <c r="I142" s="27"/>
      <c r="J142" s="27"/>
      <c r="K142" s="6"/>
      <c r="L142" s="6"/>
      <c r="M142" s="6">
        <v>4000000</v>
      </c>
      <c r="N142" s="45">
        <f t="shared" si="4"/>
        <v>7000000</v>
      </c>
    </row>
    <row r="143" spans="2:14" ht="15" customHeight="1" x14ac:dyDescent="0.3">
      <c r="B143" s="5"/>
      <c r="C143" s="8"/>
      <c r="D143" s="8" t="s">
        <v>29</v>
      </c>
      <c r="E143" s="8"/>
      <c r="F143" s="8"/>
      <c r="G143" s="5" t="s">
        <v>156</v>
      </c>
      <c r="H143" s="27">
        <v>5000000</v>
      </c>
      <c r="I143" s="27"/>
      <c r="J143" s="27"/>
      <c r="K143" s="6"/>
      <c r="L143" s="6"/>
      <c r="M143" s="6">
        <v>6000000</v>
      </c>
      <c r="N143" s="45">
        <f t="shared" si="4"/>
        <v>11000000</v>
      </c>
    </row>
    <row r="144" spans="2:14" ht="15" customHeight="1" x14ac:dyDescent="0.3">
      <c r="B144" s="5"/>
      <c r="C144" s="8"/>
      <c r="D144" s="8" t="s">
        <v>30</v>
      </c>
      <c r="E144" s="8"/>
      <c r="F144" s="8"/>
      <c r="G144" s="49" t="s">
        <v>202</v>
      </c>
      <c r="H144" s="27">
        <v>500000</v>
      </c>
      <c r="I144" s="27"/>
      <c r="J144" s="27"/>
      <c r="K144" s="6"/>
      <c r="L144" s="6"/>
      <c r="M144" s="6"/>
      <c r="N144" s="45">
        <f t="shared" si="4"/>
        <v>500000</v>
      </c>
    </row>
    <row r="145" spans="2:14" ht="15" customHeight="1" x14ac:dyDescent="0.3">
      <c r="B145" s="5"/>
      <c r="C145" s="8"/>
      <c r="D145" s="8" t="s">
        <v>31</v>
      </c>
      <c r="E145" s="8"/>
      <c r="F145" s="8"/>
      <c r="G145" s="5" t="s">
        <v>7</v>
      </c>
      <c r="H145" s="27">
        <v>1500000</v>
      </c>
      <c r="I145" s="27"/>
      <c r="J145" s="27"/>
      <c r="K145" s="6"/>
      <c r="L145" s="6"/>
      <c r="M145" s="6">
        <v>5000000</v>
      </c>
      <c r="N145" s="45">
        <f t="shared" si="4"/>
        <v>6500000</v>
      </c>
    </row>
    <row r="146" spans="2:14" ht="15" customHeight="1" x14ac:dyDescent="0.3">
      <c r="B146" s="29">
        <v>24</v>
      </c>
      <c r="C146" s="30"/>
      <c r="D146" s="30"/>
      <c r="E146" s="30"/>
      <c r="F146" s="31"/>
      <c r="G146" s="20" t="s">
        <v>38</v>
      </c>
      <c r="H146" s="21">
        <f>SUM(H147:H162)</f>
        <v>258930000</v>
      </c>
      <c r="I146" s="21">
        <f t="shared" ref="I146:M146" si="5">SUM(I147:I162)</f>
        <v>1067536000</v>
      </c>
      <c r="J146" s="21">
        <f t="shared" si="5"/>
        <v>5000000</v>
      </c>
      <c r="K146" s="21">
        <f t="shared" si="5"/>
        <v>35000000</v>
      </c>
      <c r="L146" s="21">
        <f t="shared" si="5"/>
        <v>5000000</v>
      </c>
      <c r="M146" s="21">
        <f t="shared" si="5"/>
        <v>5000000</v>
      </c>
      <c r="N146" s="46">
        <f>SUM(N147:N162)</f>
        <v>1376466000</v>
      </c>
    </row>
    <row r="147" spans="2:14" ht="15" customHeight="1" x14ac:dyDescent="0.3">
      <c r="B147" s="5"/>
      <c r="C147" s="8" t="s">
        <v>24</v>
      </c>
      <c r="D147" s="8" t="s">
        <v>28</v>
      </c>
      <c r="E147" s="8"/>
      <c r="F147" s="8"/>
      <c r="G147" s="5" t="s">
        <v>157</v>
      </c>
      <c r="H147" s="27">
        <v>5000000</v>
      </c>
      <c r="I147" s="27"/>
      <c r="J147" s="27"/>
      <c r="K147" s="6"/>
      <c r="L147" s="6"/>
      <c r="M147" s="6"/>
      <c r="N147" s="45">
        <f>SUM(H147:M147)</f>
        <v>5000000</v>
      </c>
    </row>
    <row r="148" spans="2:14" ht="15" customHeight="1" x14ac:dyDescent="0.3">
      <c r="B148" s="5"/>
      <c r="C148" s="8"/>
      <c r="D148" s="8" t="s">
        <v>30</v>
      </c>
      <c r="E148" s="8"/>
      <c r="F148" s="8"/>
      <c r="G148" s="5" t="s">
        <v>158</v>
      </c>
      <c r="H148" s="27"/>
      <c r="I148" s="27">
        <v>20000000</v>
      </c>
      <c r="J148" s="27"/>
      <c r="K148" s="6"/>
      <c r="L148" s="6"/>
      <c r="M148" s="6"/>
      <c r="N148" s="45">
        <f t="shared" ref="N148:N162" si="6">SUM(H148:M148)</f>
        <v>20000000</v>
      </c>
    </row>
    <row r="149" spans="2:14" ht="15" customHeight="1" x14ac:dyDescent="0.3">
      <c r="B149" s="5"/>
      <c r="C149" s="8"/>
      <c r="D149" s="8" t="s">
        <v>33</v>
      </c>
      <c r="E149" s="8"/>
      <c r="F149" s="8"/>
      <c r="G149" s="5" t="s">
        <v>159</v>
      </c>
      <c r="H149" s="27"/>
      <c r="I149" s="27">
        <v>15000000</v>
      </c>
      <c r="J149" s="27"/>
      <c r="K149" s="6"/>
      <c r="L149" s="6"/>
      <c r="M149" s="6"/>
      <c r="N149" s="45">
        <f t="shared" si="6"/>
        <v>15000000</v>
      </c>
    </row>
    <row r="150" spans="2:14" ht="15" customHeight="1" x14ac:dyDescent="0.3">
      <c r="B150" s="5"/>
      <c r="C150" s="8"/>
      <c r="D150" s="8" t="s">
        <v>50</v>
      </c>
      <c r="E150" s="8"/>
      <c r="F150" s="8"/>
      <c r="G150" s="5" t="s">
        <v>160</v>
      </c>
      <c r="H150" s="27"/>
      <c r="I150" s="27">
        <v>14000000</v>
      </c>
      <c r="J150" s="27"/>
      <c r="K150" s="6"/>
      <c r="L150" s="6"/>
      <c r="M150" s="6"/>
      <c r="N150" s="45">
        <f t="shared" si="6"/>
        <v>14000000</v>
      </c>
    </row>
    <row r="151" spans="2:14" ht="15" customHeight="1" x14ac:dyDescent="0.3">
      <c r="B151" s="5"/>
      <c r="C151" s="8"/>
      <c r="D151" s="8" t="s">
        <v>39</v>
      </c>
      <c r="E151" s="8"/>
      <c r="F151" s="8"/>
      <c r="G151" s="5" t="s">
        <v>161</v>
      </c>
      <c r="H151" s="27"/>
      <c r="I151" s="27"/>
      <c r="J151" s="27"/>
      <c r="K151" s="6">
        <v>35000000</v>
      </c>
      <c r="L151" s="6"/>
      <c r="M151" s="6"/>
      <c r="N151" s="45">
        <f t="shared" si="6"/>
        <v>35000000</v>
      </c>
    </row>
    <row r="152" spans="2:14" ht="15" customHeight="1" x14ac:dyDescent="0.3">
      <c r="B152" s="5"/>
      <c r="C152" s="8"/>
      <c r="D152" s="8" t="s">
        <v>51</v>
      </c>
      <c r="E152" s="8" t="s">
        <v>28</v>
      </c>
      <c r="F152" s="8"/>
      <c r="G152" s="5" t="s">
        <v>162</v>
      </c>
      <c r="H152" s="27"/>
      <c r="I152" s="27"/>
      <c r="J152" s="27">
        <v>5000000</v>
      </c>
      <c r="K152" s="6"/>
      <c r="L152" s="6"/>
      <c r="M152" s="6"/>
      <c r="N152" s="45">
        <f t="shared" si="6"/>
        <v>5000000</v>
      </c>
    </row>
    <row r="153" spans="2:14" ht="15" customHeight="1" x14ac:dyDescent="0.3">
      <c r="B153" s="5"/>
      <c r="C153" s="8"/>
      <c r="D153" s="8"/>
      <c r="E153" s="8" t="s">
        <v>32</v>
      </c>
      <c r="F153" s="8"/>
      <c r="G153" s="5" t="s">
        <v>163</v>
      </c>
      <c r="H153" s="27"/>
      <c r="I153" s="27"/>
      <c r="J153" s="27"/>
      <c r="K153" s="6"/>
      <c r="L153" s="6"/>
      <c r="M153" s="6">
        <v>5000000</v>
      </c>
      <c r="N153" s="45">
        <f t="shared" si="6"/>
        <v>5000000</v>
      </c>
    </row>
    <row r="154" spans="2:14" ht="15" customHeight="1" x14ac:dyDescent="0.3">
      <c r="B154" s="5"/>
      <c r="C154" s="8"/>
      <c r="D154" s="8"/>
      <c r="E154" s="8" t="s">
        <v>29</v>
      </c>
      <c r="F154" s="8"/>
      <c r="G154" s="5" t="s">
        <v>164</v>
      </c>
      <c r="H154" s="27"/>
      <c r="I154" s="27"/>
      <c r="J154" s="27"/>
      <c r="K154" s="6"/>
      <c r="L154" s="6">
        <v>5000000</v>
      </c>
      <c r="M154" s="6"/>
      <c r="N154" s="45">
        <f t="shared" si="6"/>
        <v>5000000</v>
      </c>
    </row>
    <row r="155" spans="2:14" ht="15" customHeight="1" x14ac:dyDescent="0.3">
      <c r="B155" s="5"/>
      <c r="C155" s="8"/>
      <c r="D155" s="8" t="s">
        <v>31</v>
      </c>
      <c r="E155" s="8"/>
      <c r="F155" s="8"/>
      <c r="G155" s="5" t="s">
        <v>165</v>
      </c>
      <c r="H155" s="27"/>
      <c r="I155" s="27">
        <v>5000000</v>
      </c>
      <c r="J155" s="27"/>
      <c r="K155" s="6"/>
      <c r="L155" s="6"/>
      <c r="M155" s="6"/>
      <c r="N155" s="45">
        <f t="shared" si="6"/>
        <v>5000000</v>
      </c>
    </row>
    <row r="156" spans="2:14" ht="15" customHeight="1" x14ac:dyDescent="0.3">
      <c r="B156" s="5"/>
      <c r="C156" s="8" t="s">
        <v>23</v>
      </c>
      <c r="D156" s="8" t="s">
        <v>32</v>
      </c>
      <c r="E156" s="8" t="s">
        <v>28</v>
      </c>
      <c r="F156" s="8"/>
      <c r="G156" s="5" t="s">
        <v>166</v>
      </c>
      <c r="H156" s="27">
        <v>430000</v>
      </c>
      <c r="I156" s="27"/>
      <c r="J156" s="27"/>
      <c r="K156" s="6"/>
      <c r="L156" s="6"/>
      <c r="M156" s="6"/>
      <c r="N156" s="45">
        <f t="shared" si="6"/>
        <v>430000</v>
      </c>
    </row>
    <row r="157" spans="2:14" ht="15" customHeight="1" x14ac:dyDescent="0.3">
      <c r="B157" s="5"/>
      <c r="C157" s="8"/>
      <c r="D157" s="8" t="s">
        <v>167</v>
      </c>
      <c r="E157" s="8" t="s">
        <v>28</v>
      </c>
      <c r="F157" s="8"/>
      <c r="G157" s="5" t="s">
        <v>168</v>
      </c>
      <c r="H157" s="27">
        <v>8500000</v>
      </c>
      <c r="I157" s="27"/>
      <c r="J157" s="27"/>
      <c r="K157" s="6"/>
      <c r="L157" s="6"/>
      <c r="M157" s="6"/>
      <c r="N157" s="45">
        <f t="shared" si="6"/>
        <v>8500000</v>
      </c>
    </row>
    <row r="158" spans="2:14" ht="15" customHeight="1" x14ac:dyDescent="0.3">
      <c r="B158" s="5"/>
      <c r="C158" s="8"/>
      <c r="D158" s="8"/>
      <c r="E158" s="8" t="s">
        <v>32</v>
      </c>
      <c r="F158" s="8"/>
      <c r="G158" s="5" t="s">
        <v>169</v>
      </c>
      <c r="H158" s="27">
        <v>15000000</v>
      </c>
      <c r="I158" s="27"/>
      <c r="J158" s="27"/>
      <c r="K158" s="6"/>
      <c r="L158" s="6"/>
      <c r="M158" s="6"/>
      <c r="N158" s="45">
        <f t="shared" si="6"/>
        <v>15000000</v>
      </c>
    </row>
    <row r="159" spans="2:14" ht="15" customHeight="1" x14ac:dyDescent="0.3">
      <c r="B159" s="5"/>
      <c r="C159" s="8"/>
      <c r="D159" s="8" t="s">
        <v>170</v>
      </c>
      <c r="E159" s="8" t="s">
        <v>28</v>
      </c>
      <c r="F159" s="8"/>
      <c r="G159" s="5" t="s">
        <v>171</v>
      </c>
      <c r="H159" s="27">
        <v>180000000</v>
      </c>
      <c r="I159" s="27"/>
      <c r="J159" s="27"/>
      <c r="K159" s="6"/>
      <c r="L159" s="6"/>
      <c r="M159" s="6"/>
      <c r="N159" s="45">
        <f t="shared" si="6"/>
        <v>180000000</v>
      </c>
    </row>
    <row r="160" spans="2:14" ht="15" customHeight="1" x14ac:dyDescent="0.3">
      <c r="B160" s="5"/>
      <c r="C160" s="8"/>
      <c r="D160" s="8" t="s">
        <v>172</v>
      </c>
      <c r="E160" s="8"/>
      <c r="F160" s="8"/>
      <c r="G160" s="5" t="s">
        <v>173</v>
      </c>
      <c r="H160" s="27">
        <v>50000000</v>
      </c>
      <c r="I160" s="27"/>
      <c r="J160" s="27"/>
      <c r="K160" s="6"/>
      <c r="L160" s="6"/>
      <c r="M160" s="6"/>
      <c r="N160" s="45">
        <f t="shared" si="6"/>
        <v>50000000</v>
      </c>
    </row>
    <row r="161" spans="2:14" ht="15" customHeight="1" x14ac:dyDescent="0.3">
      <c r="B161" s="5"/>
      <c r="C161" s="8"/>
      <c r="D161" s="8" t="s">
        <v>174</v>
      </c>
      <c r="E161" s="8" t="s">
        <v>28</v>
      </c>
      <c r="F161" s="8"/>
      <c r="G161" s="5" t="s">
        <v>175</v>
      </c>
      <c r="H161" s="27"/>
      <c r="I161" s="27">
        <v>811094000</v>
      </c>
      <c r="J161" s="27"/>
      <c r="K161" s="6"/>
      <c r="L161" s="6"/>
      <c r="M161" s="6"/>
      <c r="N161" s="45">
        <f t="shared" si="6"/>
        <v>811094000</v>
      </c>
    </row>
    <row r="162" spans="2:14" ht="15" customHeight="1" x14ac:dyDescent="0.3">
      <c r="B162" s="5"/>
      <c r="C162" s="8"/>
      <c r="D162" s="8"/>
      <c r="E162" s="8" t="s">
        <v>32</v>
      </c>
      <c r="F162" s="8"/>
      <c r="G162" s="5" t="s">
        <v>176</v>
      </c>
      <c r="H162" s="27"/>
      <c r="I162" s="27">
        <v>202442000</v>
      </c>
      <c r="J162" s="27"/>
      <c r="K162" s="6"/>
      <c r="L162" s="6"/>
      <c r="M162" s="6"/>
      <c r="N162" s="45">
        <f t="shared" si="6"/>
        <v>202442000</v>
      </c>
    </row>
    <row r="163" spans="2:14" ht="15" customHeight="1" x14ac:dyDescent="0.3">
      <c r="B163" s="29">
        <v>31</v>
      </c>
      <c r="C163" s="30"/>
      <c r="D163" s="30"/>
      <c r="E163" s="30"/>
      <c r="F163" s="31"/>
      <c r="G163" s="20" t="s">
        <v>177</v>
      </c>
      <c r="H163" s="21"/>
      <c r="I163" s="21"/>
      <c r="J163" s="21"/>
      <c r="K163" s="21"/>
      <c r="L163" s="21"/>
      <c r="M163" s="21"/>
      <c r="N163" s="32">
        <f>SUM(N164:N173)</f>
        <v>2670000000</v>
      </c>
    </row>
    <row r="164" spans="2:14" ht="15" customHeight="1" x14ac:dyDescent="0.3">
      <c r="B164" s="5"/>
      <c r="C164" s="8" t="s">
        <v>24</v>
      </c>
      <c r="D164" s="8" t="s">
        <v>28</v>
      </c>
      <c r="E164" s="8" t="s">
        <v>28</v>
      </c>
      <c r="F164" s="8"/>
      <c r="G164" s="5" t="s">
        <v>178</v>
      </c>
      <c r="H164" s="27"/>
      <c r="I164" s="27">
        <v>50000000</v>
      </c>
      <c r="J164" s="27"/>
      <c r="K164" s="6"/>
      <c r="L164" s="6"/>
      <c r="M164" s="6"/>
      <c r="N164" s="6">
        <f>SUM(I164:M164)</f>
        <v>50000000</v>
      </c>
    </row>
    <row r="165" spans="2:14" ht="15" customHeight="1" x14ac:dyDescent="0.3">
      <c r="B165" s="5"/>
      <c r="C165" s="8"/>
      <c r="D165" s="8" t="s">
        <v>32</v>
      </c>
      <c r="E165" s="8"/>
      <c r="F165" s="8"/>
      <c r="G165" s="5" t="s">
        <v>179</v>
      </c>
      <c r="H165" s="27"/>
      <c r="I165" s="27">
        <v>50000000</v>
      </c>
      <c r="J165" s="27"/>
      <c r="K165" s="6"/>
      <c r="L165" s="6"/>
      <c r="M165" s="6"/>
      <c r="N165" s="6">
        <f t="shared" ref="N165:N173" si="7">SUM(I165:M165)</f>
        <v>50000000</v>
      </c>
    </row>
    <row r="166" spans="2:14" ht="15" customHeight="1" x14ac:dyDescent="0.3">
      <c r="B166" s="5"/>
      <c r="C166" s="8" t="s">
        <v>34</v>
      </c>
      <c r="D166" s="8" t="s">
        <v>28</v>
      </c>
      <c r="E166" s="8" t="s">
        <v>28</v>
      </c>
      <c r="F166" s="8"/>
      <c r="G166" s="5" t="s">
        <v>178</v>
      </c>
      <c r="H166" s="27"/>
      <c r="I166" s="27">
        <v>50000000</v>
      </c>
      <c r="J166" s="27"/>
      <c r="K166" s="6"/>
      <c r="L166" s="6"/>
      <c r="M166" s="6"/>
      <c r="N166" s="6">
        <f t="shared" si="7"/>
        <v>50000000</v>
      </c>
    </row>
    <row r="167" spans="2:14" ht="15" customHeight="1" x14ac:dyDescent="0.3">
      <c r="B167" s="5"/>
      <c r="C167" s="8"/>
      <c r="D167" s="8"/>
      <c r="E167" s="8" t="s">
        <v>32</v>
      </c>
      <c r="F167" s="8"/>
      <c r="G167" s="5" t="s">
        <v>179</v>
      </c>
      <c r="H167" s="27"/>
      <c r="I167" s="27">
        <v>50000000</v>
      </c>
      <c r="J167" s="27"/>
      <c r="K167" s="6"/>
      <c r="L167" s="6"/>
      <c r="M167" s="6"/>
      <c r="N167" s="6">
        <f t="shared" si="7"/>
        <v>50000000</v>
      </c>
    </row>
    <row r="168" spans="2:14" ht="15" customHeight="1" x14ac:dyDescent="0.3">
      <c r="B168" s="5"/>
      <c r="C168" s="8"/>
      <c r="D168" s="8"/>
      <c r="E168" s="8" t="s">
        <v>30</v>
      </c>
      <c r="F168" s="8" t="s">
        <v>28</v>
      </c>
      <c r="G168" s="5" t="s">
        <v>180</v>
      </c>
      <c r="H168" s="27"/>
      <c r="I168" s="27">
        <v>1080104992</v>
      </c>
      <c r="J168" s="27"/>
      <c r="K168" s="6"/>
      <c r="L168" s="6"/>
      <c r="M168" s="6"/>
      <c r="N168" s="6">
        <f t="shared" si="7"/>
        <v>1080104992</v>
      </c>
    </row>
    <row r="169" spans="2:14" ht="15" customHeight="1" x14ac:dyDescent="0.3">
      <c r="B169" s="5"/>
      <c r="C169" s="8"/>
      <c r="D169" s="8"/>
      <c r="E169" s="8"/>
      <c r="F169" s="8" t="s">
        <v>50</v>
      </c>
      <c r="G169" s="5" t="s">
        <v>197</v>
      </c>
      <c r="H169" s="27"/>
      <c r="I169" s="27">
        <v>365782000</v>
      </c>
      <c r="J169" s="27"/>
      <c r="K169" s="6"/>
      <c r="L169" s="6"/>
      <c r="M169" s="6"/>
      <c r="N169" s="6">
        <f t="shared" si="7"/>
        <v>365782000</v>
      </c>
    </row>
    <row r="170" spans="2:14" ht="15" customHeight="1" x14ac:dyDescent="0.3">
      <c r="B170" s="5"/>
      <c r="C170" s="8"/>
      <c r="D170" s="8"/>
      <c r="E170" s="8"/>
      <c r="F170" s="8" t="s">
        <v>39</v>
      </c>
      <c r="G170" s="5" t="s">
        <v>198</v>
      </c>
      <c r="H170" s="27"/>
      <c r="I170" s="27">
        <v>54113008</v>
      </c>
      <c r="J170" s="27"/>
      <c r="K170" s="6"/>
      <c r="L170" s="6"/>
      <c r="M170" s="6"/>
      <c r="N170" s="6">
        <f t="shared" si="7"/>
        <v>54113008</v>
      </c>
    </row>
    <row r="171" spans="2:14" ht="15" customHeight="1" x14ac:dyDescent="0.3">
      <c r="B171" s="5"/>
      <c r="C171" s="8"/>
      <c r="D171" s="8"/>
      <c r="E171" s="8" t="s">
        <v>33</v>
      </c>
      <c r="F171" s="8"/>
      <c r="G171" s="5" t="s">
        <v>181</v>
      </c>
      <c r="H171" s="27"/>
      <c r="I171" s="27">
        <v>22000000</v>
      </c>
      <c r="J171" s="27"/>
      <c r="K171" s="6"/>
      <c r="L171" s="6"/>
      <c r="M171" s="6"/>
      <c r="N171" s="6">
        <f t="shared" si="7"/>
        <v>22000000</v>
      </c>
    </row>
    <row r="172" spans="2:14" ht="15" customHeight="1" x14ac:dyDescent="0.3">
      <c r="B172" s="5"/>
      <c r="C172" s="8"/>
      <c r="D172" s="8"/>
      <c r="E172" s="8" t="s">
        <v>50</v>
      </c>
      <c r="F172" s="8"/>
      <c r="G172" s="5" t="s">
        <v>201</v>
      </c>
      <c r="H172" s="27"/>
      <c r="I172" s="27">
        <v>135000000</v>
      </c>
      <c r="J172" s="27"/>
      <c r="K172" s="6"/>
      <c r="L172" s="6"/>
      <c r="M172" s="6"/>
      <c r="N172" s="6">
        <f t="shared" si="7"/>
        <v>135000000</v>
      </c>
    </row>
    <row r="173" spans="2:14" ht="15" customHeight="1" x14ac:dyDescent="0.3">
      <c r="B173" s="5"/>
      <c r="C173" s="8"/>
      <c r="D173" s="8"/>
      <c r="E173" s="8"/>
      <c r="F173" s="8" t="s">
        <v>167</v>
      </c>
      <c r="G173" s="5" t="s">
        <v>182</v>
      </c>
      <c r="H173" s="27"/>
      <c r="I173" s="27">
        <v>813000000</v>
      </c>
      <c r="J173" s="27"/>
      <c r="K173" s="6"/>
      <c r="L173" s="6"/>
      <c r="M173" s="6"/>
      <c r="N173" s="6">
        <f t="shared" si="7"/>
        <v>813000000</v>
      </c>
    </row>
    <row r="174" spans="2:14" ht="4.8" customHeight="1" thickBot="1" x14ac:dyDescent="0.35">
      <c r="B174" s="33"/>
      <c r="C174" s="34"/>
      <c r="D174" s="35"/>
      <c r="E174" s="35"/>
      <c r="F174" s="35"/>
      <c r="G174" s="33"/>
      <c r="H174" s="33"/>
      <c r="I174" s="33"/>
      <c r="J174" s="33"/>
      <c r="K174" s="33"/>
      <c r="L174" s="33"/>
      <c r="M174" s="33"/>
      <c r="N174" s="33"/>
    </row>
    <row r="175" spans="2:14" ht="15" customHeight="1" thickBot="1" x14ac:dyDescent="0.35">
      <c r="B175" s="36"/>
      <c r="C175" s="37"/>
      <c r="D175" s="38"/>
      <c r="E175" s="38"/>
      <c r="F175" s="38"/>
      <c r="G175" s="39" t="s">
        <v>188</v>
      </c>
      <c r="H175" s="40">
        <f t="shared" ref="H175:M175" si="8">SUM(H47:H173)</f>
        <v>2511831000</v>
      </c>
      <c r="I175" s="40">
        <f t="shared" si="8"/>
        <v>4915072000</v>
      </c>
      <c r="J175" s="40">
        <f t="shared" si="8"/>
        <v>76600000</v>
      </c>
      <c r="K175" s="40">
        <f t="shared" si="8"/>
        <v>285000000</v>
      </c>
      <c r="L175" s="40">
        <f t="shared" si="8"/>
        <v>10000000</v>
      </c>
      <c r="M175" s="40">
        <f t="shared" si="8"/>
        <v>109000000</v>
      </c>
      <c r="N175" s="41">
        <f>SUM(N45+N106+N146+N163)</f>
        <v>5933937000</v>
      </c>
    </row>
    <row r="176" spans="2:14" ht="15" customHeight="1" x14ac:dyDescent="0.3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</row>
    <row r="177" spans="2:14" ht="15" customHeight="1" x14ac:dyDescent="0.3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</row>
    <row r="178" spans="2:14" ht="15" customHeight="1" x14ac:dyDescent="0.3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</row>
    <row r="179" spans="2:14" ht="15" customHeight="1" x14ac:dyDescent="0.3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2:14" ht="15" customHeight="1" x14ac:dyDescent="0.3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</row>
    <row r="181" spans="2:14" ht="15" customHeight="1" x14ac:dyDescent="0.3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</row>
    <row r="182" spans="2:14" ht="15" customHeight="1" x14ac:dyDescent="0.3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2:14" ht="15" customHeight="1" x14ac:dyDescent="0.3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</row>
    <row r="184" spans="2:14" ht="15" customHeight="1" x14ac:dyDescent="0.3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</row>
    <row r="185" spans="2:14" ht="15" customHeight="1" x14ac:dyDescent="0.3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</row>
    <row r="186" spans="2:14" ht="15" customHeight="1" x14ac:dyDescent="0.3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</row>
    <row r="187" spans="2:14" ht="15" customHeight="1" x14ac:dyDescent="0.3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</row>
    <row r="188" spans="2:14" ht="15" customHeight="1" x14ac:dyDescent="0.3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</row>
    <row r="189" spans="2:14" ht="15" customHeight="1" x14ac:dyDescent="0.3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</row>
    <row r="190" spans="2:14" ht="15" customHeight="1" x14ac:dyDescent="0.3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2:14" ht="15" customHeight="1" x14ac:dyDescent="0.3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2:14" ht="15" customHeight="1" x14ac:dyDescent="0.3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2:14" ht="15" customHeight="1" x14ac:dyDescent="0.3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</row>
    <row r="194" spans="2:14" ht="15" customHeight="1" x14ac:dyDescent="0.3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2:14" ht="15" customHeight="1" x14ac:dyDescent="0.3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</row>
    <row r="196" spans="2:14" ht="15" customHeight="1" x14ac:dyDescent="0.3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</row>
    <row r="197" spans="2:14" ht="15" customHeight="1" x14ac:dyDescent="0.3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</row>
    <row r="198" spans="2:14" ht="15" customHeight="1" x14ac:dyDescent="0.3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</row>
    <row r="199" spans="2:14" ht="15" customHeight="1" x14ac:dyDescent="0.3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</row>
    <row r="200" spans="2:14" ht="15" customHeight="1" x14ac:dyDescent="0.3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</row>
    <row r="201" spans="2:14" ht="15" customHeight="1" x14ac:dyDescent="0.3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</row>
    <row r="202" spans="2:14" ht="15" customHeight="1" x14ac:dyDescent="0.3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</row>
    <row r="203" spans="2:14" ht="15" customHeight="1" x14ac:dyDescent="0.3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</row>
    <row r="204" spans="2:14" ht="15" customHeight="1" x14ac:dyDescent="0.3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</row>
    <row r="205" spans="2:14" ht="15" customHeight="1" x14ac:dyDescent="0.3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</row>
    <row r="206" spans="2:14" ht="15" customHeight="1" x14ac:dyDescent="0.3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</row>
    <row r="207" spans="2:14" ht="15" customHeight="1" x14ac:dyDescent="0.3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</row>
    <row r="208" spans="2:14" ht="15" customHeight="1" x14ac:dyDescent="0.3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</row>
    <row r="209" spans="2:14" ht="15" customHeight="1" x14ac:dyDescent="0.3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</row>
    <row r="210" spans="2:14" ht="15" customHeight="1" x14ac:dyDescent="0.3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</row>
    <row r="211" spans="2:14" ht="15" customHeight="1" x14ac:dyDescent="0.3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</row>
    <row r="212" spans="2:14" ht="15" customHeight="1" x14ac:dyDescent="0.3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</row>
    <row r="213" spans="2:14" ht="15" customHeight="1" x14ac:dyDescent="0.3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</row>
    <row r="214" spans="2:14" ht="15" customHeight="1" x14ac:dyDescent="0.3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</row>
    <row r="215" spans="2:14" ht="15" customHeight="1" x14ac:dyDescent="0.3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</row>
    <row r="216" spans="2:14" ht="15" customHeight="1" x14ac:dyDescent="0.3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</row>
    <row r="217" spans="2:14" ht="15" customHeight="1" x14ac:dyDescent="0.3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2:14" ht="15" customHeight="1" x14ac:dyDescent="0.3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2:14" ht="15" customHeight="1" x14ac:dyDescent="0.3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2:14" ht="15" customHeight="1" x14ac:dyDescent="0.3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</row>
    <row r="221" spans="2:14" ht="15" customHeight="1" x14ac:dyDescent="0.3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</row>
    <row r="222" spans="2:14" ht="15" customHeight="1" x14ac:dyDescent="0.3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</row>
    <row r="223" spans="2:14" ht="15" customHeight="1" x14ac:dyDescent="0.3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</row>
    <row r="224" spans="2:14" ht="15" customHeight="1" x14ac:dyDescent="0.3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</row>
    <row r="225" spans="2:14" ht="15" customHeight="1" x14ac:dyDescent="0.3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</row>
    <row r="226" spans="2:14" ht="15" customHeight="1" x14ac:dyDescent="0.3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</row>
    <row r="227" spans="2:14" ht="15" customHeight="1" x14ac:dyDescent="0.3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</row>
    <row r="228" spans="2:14" ht="15" customHeight="1" x14ac:dyDescent="0.3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</row>
    <row r="229" spans="2:14" ht="15" customHeight="1" x14ac:dyDescent="0.3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</row>
    <row r="230" spans="2:14" ht="15" customHeight="1" x14ac:dyDescent="0.3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</row>
    <row r="231" spans="2:14" ht="15" customHeight="1" x14ac:dyDescent="0.3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</row>
    <row r="232" spans="2:14" ht="15" customHeight="1" x14ac:dyDescent="0.3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</row>
    <row r="233" spans="2:14" ht="15" customHeight="1" x14ac:dyDescent="0.3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</row>
    <row r="234" spans="2:14" ht="15" customHeight="1" x14ac:dyDescent="0.3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</row>
    <row r="235" spans="2:14" ht="15" customHeight="1" x14ac:dyDescent="0.3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</row>
    <row r="236" spans="2:14" ht="15" customHeight="1" x14ac:dyDescent="0.3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</row>
    <row r="237" spans="2:14" ht="15" customHeight="1" x14ac:dyDescent="0.3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</row>
    <row r="238" spans="2:14" ht="15" customHeight="1" x14ac:dyDescent="0.3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</row>
    <row r="239" spans="2:14" ht="15" customHeight="1" x14ac:dyDescent="0.3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</row>
    <row r="240" spans="2:14" ht="15" customHeight="1" x14ac:dyDescent="0.3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</row>
    <row r="241" spans="2:14" ht="15" customHeight="1" x14ac:dyDescent="0.3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</row>
    <row r="242" spans="2:14" ht="15" customHeight="1" x14ac:dyDescent="0.3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</row>
    <row r="243" spans="2:14" ht="15" customHeight="1" x14ac:dyDescent="0.3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</row>
    <row r="244" spans="2:14" ht="15" customHeight="1" x14ac:dyDescent="0.3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2:14" ht="15" customHeight="1" x14ac:dyDescent="0.3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2:14" ht="15" customHeight="1" x14ac:dyDescent="0.3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2:14" ht="15" customHeight="1" x14ac:dyDescent="0.3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</row>
    <row r="248" spans="2:14" ht="15" customHeight="1" x14ac:dyDescent="0.3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</row>
    <row r="249" spans="2:14" ht="15" customHeight="1" x14ac:dyDescent="0.3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</row>
    <row r="250" spans="2:14" ht="15" customHeight="1" x14ac:dyDescent="0.3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</row>
    <row r="251" spans="2:14" ht="15" customHeight="1" x14ac:dyDescent="0.3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2:14" ht="15" customHeight="1" x14ac:dyDescent="0.3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</row>
    <row r="253" spans="2:14" ht="15" customHeight="1" x14ac:dyDescent="0.3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2:14" ht="15" customHeight="1" x14ac:dyDescent="0.3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</row>
    <row r="255" spans="2:14" ht="15" customHeight="1" x14ac:dyDescent="0.3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</row>
    <row r="256" spans="2:14" ht="15" customHeight="1" x14ac:dyDescent="0.3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</row>
    <row r="257" spans="2:14" ht="15" customHeight="1" x14ac:dyDescent="0.3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</row>
    <row r="258" spans="2:14" ht="15" customHeight="1" x14ac:dyDescent="0.3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</row>
    <row r="259" spans="2:14" ht="15" customHeight="1" x14ac:dyDescent="0.3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</row>
    <row r="260" spans="2:14" ht="15" customHeight="1" x14ac:dyDescent="0.3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</row>
    <row r="261" spans="2:14" ht="15" customHeight="1" x14ac:dyDescent="0.3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2:14" ht="15" customHeight="1" x14ac:dyDescent="0.3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2:14" ht="15" customHeight="1" x14ac:dyDescent="0.3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2:14" ht="15" customHeight="1" x14ac:dyDescent="0.3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2:14" ht="15" customHeight="1" x14ac:dyDescent="0.3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</row>
    <row r="266" spans="2:14" ht="15" customHeight="1" x14ac:dyDescent="0.3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2:14" ht="15" customHeight="1" x14ac:dyDescent="0.3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</row>
    <row r="268" spans="2:14" ht="15" customHeight="1" x14ac:dyDescent="0.3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</row>
    <row r="269" spans="2:14" ht="15" customHeight="1" x14ac:dyDescent="0.3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</row>
    <row r="270" spans="2:14" ht="15" customHeight="1" x14ac:dyDescent="0.3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</row>
    <row r="271" spans="2:14" ht="15" customHeight="1" x14ac:dyDescent="0.3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2:14" ht="15" customHeight="1" x14ac:dyDescent="0.3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2:14" ht="15" customHeight="1" x14ac:dyDescent="0.3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2:14" ht="15" customHeight="1" x14ac:dyDescent="0.3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</row>
    <row r="275" spans="2:14" ht="15" customHeight="1" x14ac:dyDescent="0.3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</row>
    <row r="276" spans="2:14" ht="15" customHeight="1" x14ac:dyDescent="0.3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</row>
    <row r="277" spans="2:14" ht="15" customHeight="1" x14ac:dyDescent="0.3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2:14" ht="15" customHeight="1" x14ac:dyDescent="0.3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</row>
    <row r="279" spans="2:14" ht="15" customHeight="1" x14ac:dyDescent="0.3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</row>
    <row r="280" spans="2:14" ht="15" customHeight="1" x14ac:dyDescent="0.3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</row>
    <row r="281" spans="2:14" ht="15" customHeight="1" x14ac:dyDescent="0.3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</row>
    <row r="282" spans="2:14" ht="15" customHeight="1" x14ac:dyDescent="0.3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</row>
    <row r="283" spans="2:14" ht="15" customHeight="1" x14ac:dyDescent="0.3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</row>
    <row r="284" spans="2:14" ht="15" customHeight="1" x14ac:dyDescent="0.3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</row>
    <row r="285" spans="2:14" ht="15" customHeight="1" x14ac:dyDescent="0.3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</row>
    <row r="286" spans="2:14" ht="15" customHeight="1" x14ac:dyDescent="0.3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</row>
    <row r="287" spans="2:14" ht="15" customHeight="1" x14ac:dyDescent="0.3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</row>
    <row r="288" spans="2:14" ht="15" customHeight="1" x14ac:dyDescent="0.3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</row>
    <row r="289" spans="2:14" ht="15" customHeight="1" x14ac:dyDescent="0.3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</row>
    <row r="290" spans="2:14" ht="15" customHeight="1" x14ac:dyDescent="0.3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2:14" ht="15" customHeight="1" x14ac:dyDescent="0.3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</row>
    <row r="292" spans="2:14" ht="15" customHeight="1" x14ac:dyDescent="0.3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</row>
    <row r="293" spans="2:14" ht="15" customHeight="1" x14ac:dyDescent="0.3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</row>
    <row r="294" spans="2:14" ht="15" customHeight="1" x14ac:dyDescent="0.3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</row>
    <row r="295" spans="2:14" ht="15" customHeight="1" x14ac:dyDescent="0.3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</row>
    <row r="296" spans="2:14" ht="15" customHeight="1" x14ac:dyDescent="0.3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</row>
    <row r="297" spans="2:14" ht="15" customHeight="1" x14ac:dyDescent="0.3"/>
    <row r="298" spans="2:14" ht="15" customHeight="1" x14ac:dyDescent="0.3"/>
    <row r="299" spans="2:14" ht="15" customHeight="1" x14ac:dyDescent="0.3"/>
    <row r="300" spans="2:14" ht="15" customHeight="1" x14ac:dyDescent="0.3"/>
    <row r="301" spans="2:14" ht="15" customHeight="1" x14ac:dyDescent="0.3"/>
    <row r="302" spans="2:14" ht="15" customHeight="1" x14ac:dyDescent="0.3"/>
    <row r="303" spans="2:14" ht="15" customHeight="1" x14ac:dyDescent="0.3"/>
    <row r="304" spans="2:1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</sheetData>
  <mergeCells count="5">
    <mergeCell ref="B44:F44"/>
    <mergeCell ref="B45:F45"/>
    <mergeCell ref="B4:F4"/>
    <mergeCell ref="C2:G2"/>
    <mergeCell ref="B41:G41"/>
  </mergeCells>
  <pageMargins left="0.75" right="0.75" top="1" bottom="1" header="0.5" footer="0.5"/>
  <pageSetup paperSize="5" orientation="portrait" r:id="rId1"/>
  <ignoredErrors>
    <ignoredError sqref="B5:F9 B42:F43 B11:F17 B10:E10 B18:D18 F18 B40:F40 E103:E104 C46:F102 C105:F115 D116:D117 C118:F118 D119 C120:F130 D131 C132:F136 C137:D137 C168:F169 C170:D170 F170 C171:F171 C173:F175 B19:F37 D38:E38 B39:D39 F39 C145:F165 C166:D166 F166 E166:E167 E172 C138:F143 D144" numberStoredAsText="1"/>
    <ignoredError sqref="N74 N98 N101 N106 N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Fernando Pizarro</dc:creator>
  <cp:lastModifiedBy>FERNANDO PIZARRO</cp:lastModifiedBy>
  <dcterms:created xsi:type="dcterms:W3CDTF">2020-08-05T20:28:53Z</dcterms:created>
  <dcterms:modified xsi:type="dcterms:W3CDTF">2021-04-20T18:39:42Z</dcterms:modified>
</cp:coreProperties>
</file>