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FPB\FINANZAS\MODIFICACION PPTO\MOD 2020\"/>
    </mc:Choice>
  </mc:AlternateContent>
  <xr:revisionPtr revIDLastSave="0" documentId="8_{9EA090E3-3FE0-4727-9611-BC979F981D11}" xr6:coauthVersionLast="36" xr6:coauthVersionMax="36" xr10:uidLastSave="{00000000-0000-0000-0000-000000000000}"/>
  <bookViews>
    <workbookView xWindow="0" yWindow="0" windowWidth="20736" windowHeight="9528" activeTab="1" xr2:uid="{00000000-000D-0000-FFFF-FFFF00000000}"/>
  </bookViews>
  <sheets>
    <sheet name="MAYORES" sheetId="8" r:id="rId1"/>
    <sheet name="MENORES" sheetId="7" r:id="rId2"/>
    <sheet name="SALDO INI" sheetId="9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7" l="1"/>
  <c r="M12" i="7"/>
  <c r="M11" i="7"/>
  <c r="M10" i="7"/>
  <c r="M22" i="8"/>
  <c r="M20" i="8"/>
  <c r="M17" i="8"/>
  <c r="M18" i="8"/>
  <c r="M16" i="8"/>
  <c r="M11" i="8"/>
  <c r="M12" i="8"/>
  <c r="M13" i="8"/>
  <c r="M14" i="8"/>
  <c r="M10" i="8"/>
  <c r="H21" i="8" l="1"/>
  <c r="M21" i="8" s="1"/>
  <c r="F9" i="9"/>
  <c r="L9" i="9"/>
  <c r="L8" i="9"/>
  <c r="G13" i="7"/>
  <c r="M13" i="7" s="1"/>
  <c r="G19" i="8"/>
  <c r="M19" i="8" s="1"/>
  <c r="I15" i="8"/>
  <c r="J15" i="8"/>
  <c r="J23" i="8" s="1"/>
  <c r="G9" i="8" l="1"/>
  <c r="G23" i="8" l="1"/>
  <c r="H9" i="7"/>
  <c r="H15" i="8"/>
  <c r="I9" i="8"/>
  <c r="I23" i="8" s="1"/>
  <c r="G9" i="7"/>
  <c r="G15" i="7" s="1"/>
  <c r="M9" i="8" l="1"/>
  <c r="H23" i="8"/>
  <c r="H15" i="7"/>
  <c r="M15" i="8"/>
  <c r="M23" i="8" s="1"/>
  <c r="J9" i="7"/>
  <c r="J15" i="7" s="1"/>
  <c r="M9" i="7" l="1"/>
  <c r="M15" i="7" s="1"/>
</calcChain>
</file>

<file path=xl/sharedStrings.xml><?xml version="1.0" encoding="utf-8"?>
<sst xmlns="http://schemas.openxmlformats.org/spreadsheetml/2006/main" count="107" uniqueCount="62">
  <si>
    <t>ITEM</t>
  </si>
  <si>
    <t>ASIGNACIÓN</t>
  </si>
  <si>
    <t>SUB ASIGNACIÓN</t>
  </si>
  <si>
    <t>DENOMINACIÓN</t>
  </si>
  <si>
    <t>ÁREAS DE GESTIÓN</t>
  </si>
  <si>
    <t>001</t>
  </si>
  <si>
    <t>01</t>
  </si>
  <si>
    <t>003</t>
  </si>
  <si>
    <t>01        GESTIÓN INTERNA</t>
  </si>
  <si>
    <t>02     SERVICIOS A LA COMUNIDAD</t>
  </si>
  <si>
    <t>03     ACTIVIDADES MUNICIPALES</t>
  </si>
  <si>
    <t>04     PROGRAMAS SOCIALES</t>
  </si>
  <si>
    <t>SUBTITULO</t>
  </si>
  <si>
    <t>06     PROGRAMAS CULTURALES</t>
  </si>
  <si>
    <t>05     PROGRAMAS DEPORTIVOS</t>
  </si>
  <si>
    <t>005</t>
  </si>
  <si>
    <t>002</t>
  </si>
  <si>
    <t>03</t>
  </si>
  <si>
    <t>BIENES Y SERVICIOS DE CONSUMO</t>
  </si>
  <si>
    <t>08</t>
  </si>
  <si>
    <t>007</t>
  </si>
  <si>
    <t>TRANSFERENCIAS CORRIENTES  - A SECTOR PRIVADO</t>
  </si>
  <si>
    <t>008</t>
  </si>
  <si>
    <t>06</t>
  </si>
  <si>
    <t>MANTENIMIENTO Y REPARACIONES DE EDIFICACIONES</t>
  </si>
  <si>
    <t>PASAJES, FLETES Y BODEGAJE</t>
  </si>
  <si>
    <t>12</t>
  </si>
  <si>
    <t>GASTOS DE REPRESENTACION. PROTOCOLO</t>
  </si>
  <si>
    <t>OTRAS PERSONAS JURIDICAS PRIVADAS</t>
  </si>
  <si>
    <t>PREMIOS ACTIVIDADES MUNICIPALES</t>
  </si>
  <si>
    <t>TOTAL MAYORES GASTOS</t>
  </si>
  <si>
    <t>MENORES GASTOS SUB 22 - 24</t>
  </si>
  <si>
    <t>MANTENIMIENTO Y REPARACIONES DE VEHICULOS</t>
  </si>
  <si>
    <t>011</t>
  </si>
  <si>
    <t>SERV. DE PROD. Y DESARROLLO DE EVENTOS</t>
  </si>
  <si>
    <t>COMBUSTIBLE- PARA MAQ., EQUIPOS DE PROD.</t>
  </si>
  <si>
    <t>02</t>
  </si>
  <si>
    <t>VESTUARIO, ACCESORIOS Y PRENDAS DIVERSAS</t>
  </si>
  <si>
    <t>CALZADOS</t>
  </si>
  <si>
    <t>ASISTENCIA SOCIAL A PERSONAS NATURALES</t>
  </si>
  <si>
    <t>TRANSF. CORRIENTES  - A OTRAS ENTIDADES PUBLICAS</t>
  </si>
  <si>
    <t>101</t>
  </si>
  <si>
    <t>A EDUCACION</t>
  </si>
  <si>
    <t>ESTRUCTURA PRESUPUESTARIA MUNICIPAL 2020</t>
  </si>
  <si>
    <t>MAYORES GASTOS</t>
  </si>
  <si>
    <t xml:space="preserve">MODIFICACION PRESUPUESTARIA (MILES $)                   </t>
  </si>
  <si>
    <t xml:space="preserve">MODIFICACION PRESUPUESTARIA IMME   (MILES $)                   </t>
  </si>
  <si>
    <t>TOTAL  M$</t>
  </si>
  <si>
    <t>A SALUD</t>
  </si>
  <si>
    <t>MAYORES INGRESOS</t>
  </si>
  <si>
    <t>05     PROGRAMAS RECREACIONALES</t>
  </si>
  <si>
    <t>15</t>
  </si>
  <si>
    <t>00</t>
  </si>
  <si>
    <t>SALDO INICIAL</t>
  </si>
  <si>
    <t>TOTAL MAYORES INGRESOS</t>
  </si>
  <si>
    <t>MAYORES GASTOS SUB 22 - 24 - 31</t>
  </si>
  <si>
    <t>PROYECTOS</t>
  </si>
  <si>
    <t>004</t>
  </si>
  <si>
    <t>CONST. SS.HH Y CAMARINES ESC. G-15, QUILLAGUA</t>
  </si>
  <si>
    <t>MENORES GASTOS</t>
  </si>
  <si>
    <t>TOTAL MENORES GASTOS</t>
  </si>
  <si>
    <t>DECRETO Nº2371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</si>
</sst>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3" xfId="0" applyFont="1" applyFill="1" applyBorder="1" applyAlignment="1" applyProtection="1">
      <alignment horizontal="center" vertical="top" textRotation="90" wrapText="1"/>
      <protection locked="0" hidden="1"/>
    </xf>
    <xf numFmtId="0" fontId="2" fillId="3" borderId="4" xfId="0" applyFont="1" applyFill="1" applyBorder="1" applyAlignment="1" applyProtection="1">
      <alignment horizontal="center" vertical="top" textRotation="90" wrapText="1"/>
      <protection locked="0" hidden="1"/>
    </xf>
    <xf numFmtId="0" fontId="0" fillId="6" borderId="0" xfId="0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167" fontId="3" fillId="6" borderId="5" xfId="1" applyNumberFormat="1" applyFont="1" applyFill="1" applyBorder="1" applyAlignment="1" applyProtection="1">
      <alignment horizontal="center" vertical="center" wrapText="1"/>
      <protection locked="0" hidden="1"/>
    </xf>
    <xf numFmtId="0" fontId="2" fillId="5" borderId="1" xfId="0" applyFont="1" applyFill="1" applyBorder="1" applyAlignment="1">
      <alignment horizontal="left" vertical="center" wrapText="1"/>
    </xf>
    <xf numFmtId="167" fontId="2" fillId="5" borderId="1" xfId="1" applyNumberFormat="1" applyFont="1" applyFill="1" applyBorder="1" applyAlignment="1" applyProtection="1">
      <alignment horizontal="center" vertical="center" wrapText="1"/>
      <protection locked="0" hidden="1"/>
    </xf>
    <xf numFmtId="0" fontId="2" fillId="3" borderId="9" xfId="0" applyFont="1" applyFill="1" applyBorder="1" applyAlignment="1" applyProtection="1">
      <alignment horizontal="center" vertical="top" textRotation="90" wrapText="1"/>
      <protection locked="0" hidden="1"/>
    </xf>
    <xf numFmtId="167" fontId="2" fillId="5" borderId="2" xfId="1" applyNumberFormat="1" applyFont="1" applyFill="1" applyBorder="1" applyAlignment="1" applyProtection="1">
      <alignment horizontal="center" vertical="center" wrapText="1"/>
      <protection locked="0" hidden="1"/>
    </xf>
    <xf numFmtId="0" fontId="2" fillId="5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textRotation="90" wrapText="1"/>
    </xf>
    <xf numFmtId="167" fontId="3" fillId="6" borderId="1" xfId="1" applyNumberFormat="1" applyFont="1" applyFill="1" applyBorder="1" applyAlignment="1" applyProtection="1">
      <alignment horizontal="center" vertical="center" wrapText="1"/>
      <protection locked="0" hidden="1"/>
    </xf>
    <xf numFmtId="167" fontId="2" fillId="6" borderId="1" xfId="1" applyNumberFormat="1" applyFont="1" applyFill="1" applyBorder="1" applyAlignment="1" applyProtection="1">
      <alignment horizontal="center" vertical="center" wrapText="1"/>
      <protection locked="0" hidden="1"/>
    </xf>
    <xf numFmtId="167" fontId="2" fillId="6" borderId="2" xfId="1" applyNumberFormat="1" applyFont="1" applyFill="1" applyBorder="1" applyAlignment="1" applyProtection="1">
      <alignment horizontal="center" vertical="center" wrapText="1"/>
      <protection locked="0" hidden="1"/>
    </xf>
    <xf numFmtId="49" fontId="2" fillId="6" borderId="6" xfId="0" applyNumberFormat="1" applyFont="1" applyFill="1" applyBorder="1" applyAlignment="1">
      <alignment horizontal="center" vertical="center" textRotation="90" wrapText="1"/>
    </xf>
    <xf numFmtId="49" fontId="2" fillId="6" borderId="11" xfId="0" applyNumberFormat="1" applyFont="1" applyFill="1" applyBorder="1" applyAlignment="1">
      <alignment horizontal="center" vertical="center" textRotation="90" wrapText="1"/>
    </xf>
    <xf numFmtId="49" fontId="2" fillId="6" borderId="7" xfId="0" applyNumberFormat="1" applyFont="1" applyFill="1" applyBorder="1" applyAlignment="1">
      <alignment horizontal="center" vertical="center" textRotation="90" wrapText="1"/>
    </xf>
    <xf numFmtId="0" fontId="2" fillId="6" borderId="7" xfId="0" quotePrefix="1" applyFont="1" applyFill="1" applyBorder="1" applyAlignment="1">
      <alignment horizontal="center" vertical="center" wrapText="1"/>
    </xf>
    <xf numFmtId="167" fontId="0" fillId="6" borderId="0" xfId="0" applyNumberFormat="1" applyFill="1"/>
    <xf numFmtId="0" fontId="2" fillId="6" borderId="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167" fontId="3" fillId="6" borderId="0" xfId="1" applyNumberFormat="1" applyFont="1" applyFill="1" applyBorder="1" applyAlignment="1" applyProtection="1">
      <alignment horizontal="center" vertical="center" wrapText="1"/>
      <protection locked="0" hidden="1"/>
    </xf>
    <xf numFmtId="167" fontId="8" fillId="4" borderId="2" xfId="0" applyNumberFormat="1" applyFont="1" applyFill="1" applyBorder="1"/>
    <xf numFmtId="167" fontId="2" fillId="5" borderId="13" xfId="1" applyNumberFormat="1" applyFont="1" applyFill="1" applyBorder="1" applyAlignment="1" applyProtection="1">
      <alignment horizontal="center" vertical="center" wrapText="1"/>
      <protection locked="0" hidden="1"/>
    </xf>
    <xf numFmtId="167" fontId="2" fillId="6" borderId="13" xfId="1" applyNumberFormat="1" applyFont="1" applyFill="1" applyBorder="1" applyAlignment="1" applyProtection="1">
      <alignment horizontal="center" vertical="center" wrapText="1"/>
      <protection locked="0" hidden="1"/>
    </xf>
    <xf numFmtId="167" fontId="8" fillId="8" borderId="13" xfId="0" applyNumberFormat="1" applyFont="1" applyFill="1" applyBorder="1"/>
    <xf numFmtId="0" fontId="0" fillId="8" borderId="2" xfId="0" applyFill="1" applyBorder="1"/>
    <xf numFmtId="0" fontId="2" fillId="5" borderId="13" xfId="0" applyFont="1" applyFill="1" applyBorder="1" applyAlignment="1">
      <alignment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49" fontId="2" fillId="5" borderId="13" xfId="0" applyNumberFormat="1" applyFont="1" applyFill="1" applyBorder="1" applyAlignment="1">
      <alignment horizontal="center" vertical="center"/>
    </xf>
    <xf numFmtId="0" fontId="10" fillId="6" borderId="0" xfId="0" applyFont="1" applyFill="1"/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2" fillId="3" borderId="13" xfId="0" applyFont="1" applyFill="1" applyBorder="1" applyAlignment="1" applyProtection="1">
      <alignment horizontal="center" vertical="top" textRotation="90" wrapText="1"/>
      <protection locked="0" hidden="1"/>
    </xf>
    <xf numFmtId="167" fontId="3" fillId="6" borderId="13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15" xfId="1" applyNumberFormat="1" applyFont="1" applyFill="1" applyBorder="1" applyAlignment="1" applyProtection="1">
      <alignment horizontal="center" vertical="center" wrapText="1"/>
      <protection locked="0" hidden="1"/>
    </xf>
    <xf numFmtId="42" fontId="2" fillId="9" borderId="13" xfId="7" applyFont="1" applyFill="1" applyBorder="1" applyAlignment="1">
      <alignment horizontal="center" vertical="center"/>
    </xf>
    <xf numFmtId="42" fontId="2" fillId="6" borderId="13" xfId="7" applyFont="1" applyFill="1" applyBorder="1" applyAlignment="1">
      <alignment horizontal="center" vertical="center"/>
    </xf>
    <xf numFmtId="49" fontId="3" fillId="6" borderId="14" xfId="0" applyNumberFormat="1" applyFont="1" applyFill="1" applyBorder="1" applyAlignment="1">
      <alignment horizontal="center" vertical="center"/>
    </xf>
    <xf numFmtId="49" fontId="3" fillId="6" borderId="5" xfId="0" applyNumberFormat="1" applyFont="1" applyFill="1" applyBorder="1" applyAlignment="1">
      <alignment vertical="center" wrapText="1"/>
    </xf>
    <xf numFmtId="0" fontId="3" fillId="6" borderId="14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167" fontId="3" fillId="6" borderId="14" xfId="1" applyNumberFormat="1" applyFont="1" applyFill="1" applyBorder="1" applyAlignment="1" applyProtection="1">
      <alignment horizontal="center" vertical="center" wrapText="1"/>
      <protection locked="0" hidden="1"/>
    </xf>
    <xf numFmtId="167" fontId="3" fillId="6" borderId="8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14" xfId="0" applyNumberFormat="1" applyFont="1" applyFill="1" applyBorder="1" applyAlignment="1">
      <alignment horizontal="center" vertical="center" wrapText="1"/>
    </xf>
    <xf numFmtId="49" fontId="3" fillId="6" borderId="5" xfId="6" quotePrefix="1" applyNumberFormat="1" applyFont="1" applyFill="1" applyBorder="1" applyAlignment="1">
      <alignment horizontal="center" vertical="center" wrapText="1"/>
    </xf>
    <xf numFmtId="49" fontId="3" fillId="6" borderId="14" xfId="0" quotePrefix="1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wrapText="1"/>
    </xf>
    <xf numFmtId="167" fontId="3" fillId="6" borderId="12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13" xfId="0" applyNumberFormat="1" applyFont="1" applyFill="1" applyBorder="1" applyAlignment="1">
      <alignment horizontal="center" vertical="center" wrapText="1"/>
    </xf>
    <xf numFmtId="49" fontId="3" fillId="6" borderId="1" xfId="6" quotePrefix="1" applyNumberFormat="1" applyFont="1" applyFill="1" applyBorder="1" applyAlignment="1">
      <alignment horizontal="center" vertical="center" wrapText="1"/>
    </xf>
    <xf numFmtId="167" fontId="3" fillId="6" borderId="2" xfId="1" applyNumberFormat="1" applyFont="1" applyFill="1" applyBorder="1" applyAlignment="1" applyProtection="1">
      <alignment horizontal="center" vertical="center" wrapText="1"/>
      <protection locked="0" hidden="1"/>
    </xf>
    <xf numFmtId="49" fontId="3" fillId="6" borderId="5" xfId="6" applyNumberFormat="1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6" applyNumberFormat="1" applyFont="1" applyFill="1" applyBorder="1" applyAlignment="1">
      <alignment horizontal="center" vertical="center" wrapText="1"/>
    </xf>
    <xf numFmtId="49" fontId="3" fillId="6" borderId="1" xfId="6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/>
    </xf>
    <xf numFmtId="167" fontId="8" fillId="8" borderId="14" xfId="0" applyNumberFormat="1" applyFont="1" applyFill="1" applyBorder="1"/>
    <xf numFmtId="0" fontId="2" fillId="3" borderId="0" xfId="0" applyFont="1" applyFill="1" applyBorder="1" applyAlignment="1" applyProtection="1">
      <alignment horizontal="center" vertical="top" textRotation="90" wrapText="1"/>
      <protection locked="0" hidden="1"/>
    </xf>
    <xf numFmtId="0" fontId="2" fillId="6" borderId="1" xfId="0" applyFont="1" applyFill="1" applyBorder="1" applyAlignment="1">
      <alignment horizontal="center" vertical="center" textRotation="90" wrapText="1"/>
    </xf>
    <xf numFmtId="0" fontId="2" fillId="6" borderId="13" xfId="0" applyFont="1" applyFill="1" applyBorder="1" applyAlignment="1">
      <alignment horizontal="left" vertical="center" wrapText="1"/>
    </xf>
    <xf numFmtId="42" fontId="0" fillId="6" borderId="0" xfId="0" applyNumberFormat="1" applyFill="1"/>
    <xf numFmtId="42" fontId="2" fillId="6" borderId="2" xfId="7" applyFont="1" applyFill="1" applyBorder="1" applyAlignment="1">
      <alignment horizontal="center" vertical="center"/>
    </xf>
    <xf numFmtId="0" fontId="12" fillId="10" borderId="16" xfId="0" applyFont="1" applyFill="1" applyBorder="1" applyAlignment="1">
      <alignment vertical="top" wrapText="1"/>
    </xf>
    <xf numFmtId="49" fontId="3" fillId="6" borderId="13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vertical="center" wrapText="1"/>
    </xf>
    <xf numFmtId="0" fontId="3" fillId="6" borderId="13" xfId="0" applyFont="1" applyFill="1" applyBorder="1" applyAlignment="1">
      <alignment vertical="center" wrapText="1"/>
    </xf>
    <xf numFmtId="49" fontId="3" fillId="6" borderId="1" xfId="6" applyNumberFormat="1" applyFont="1" applyFill="1" applyBorder="1" applyAlignment="1">
      <alignment vertical="center" wrapText="1"/>
    </xf>
    <xf numFmtId="49" fontId="3" fillId="6" borderId="13" xfId="6" quotePrefix="1" applyNumberFormat="1" applyFont="1" applyFill="1" applyBorder="1" applyAlignment="1">
      <alignment vertical="center" wrapText="1"/>
    </xf>
    <xf numFmtId="0" fontId="11" fillId="6" borderId="0" xfId="0" applyFont="1" applyFill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vertical="center" textRotation="90" wrapText="1"/>
    </xf>
    <xf numFmtId="0" fontId="2" fillId="4" borderId="11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15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2" fillId="3" borderId="0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8">
    <cellStyle name="Millares [0]" xfId="6" builtinId="6"/>
    <cellStyle name="Millares 2" xfId="3" xr:uid="{00000000-0005-0000-0000-000001000000}"/>
    <cellStyle name="Moneda" xfId="1" builtinId="4"/>
    <cellStyle name="Moneda [0]" xfId="7" builtinId="7"/>
    <cellStyle name="Moneda [0] 2" xfId="5" xr:uid="{00000000-0005-0000-0000-000003000000}"/>
    <cellStyle name="Moneda 2" xfId="2" xr:uid="{00000000-0005-0000-0000-000004000000}"/>
    <cellStyle name="Moneda 3" xfId="4" xr:uid="{00000000-0005-0000-0000-000005000000}"/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3"/>
  <sheetViews>
    <sheetView workbookViewId="0">
      <selection activeCell="H5" sqref="H5:I5"/>
    </sheetView>
  </sheetViews>
  <sheetFormatPr baseColWidth="10" defaultColWidth="11.44140625" defaultRowHeight="14.4" x14ac:dyDescent="0.3"/>
  <cols>
    <col min="1" max="1" width="8.77734375" style="3" customWidth="1"/>
    <col min="2" max="2" width="3.88671875" style="3" customWidth="1"/>
    <col min="3" max="3" width="3.33203125" style="3" customWidth="1"/>
    <col min="4" max="4" width="4.33203125" style="3" customWidth="1"/>
    <col min="5" max="5" width="4" style="3" customWidth="1"/>
    <col min="6" max="6" width="45.21875" style="3" customWidth="1"/>
    <col min="7" max="7" width="10.21875" style="3" customWidth="1"/>
    <col min="8" max="8" width="9.21875" style="3" customWidth="1"/>
    <col min="9" max="9" width="9.109375" style="3" customWidth="1"/>
    <col min="10" max="10" width="9.33203125" style="3" customWidth="1"/>
    <col min="11" max="11" width="4.88671875" style="3" customWidth="1"/>
    <col min="12" max="12" width="4.21875" style="3" customWidth="1"/>
    <col min="13" max="13" width="10.33203125" style="3" customWidth="1"/>
    <col min="14" max="16384" width="11.44140625" style="3"/>
  </cols>
  <sheetData>
    <row r="2" spans="2:14" ht="21" x14ac:dyDescent="0.4">
      <c r="B2" s="37"/>
      <c r="C2" s="37"/>
      <c r="D2" s="37"/>
      <c r="E2" s="37"/>
      <c r="F2" s="83" t="s">
        <v>43</v>
      </c>
      <c r="G2" s="83"/>
      <c r="H2" s="83"/>
      <c r="I2" s="83"/>
      <c r="J2" s="83"/>
      <c r="L2" s="37"/>
      <c r="M2" s="37"/>
      <c r="N2" s="37"/>
    </row>
    <row r="3" spans="2:14" ht="21" x14ac:dyDescent="0.4">
      <c r="B3" s="37"/>
      <c r="C3" s="37"/>
      <c r="D3" s="37"/>
      <c r="E3" s="37"/>
      <c r="F3" s="83" t="s">
        <v>44</v>
      </c>
      <c r="G3" s="83"/>
      <c r="H3" s="83"/>
      <c r="I3" s="83"/>
      <c r="J3" s="83"/>
      <c r="L3" s="37"/>
      <c r="M3" s="37"/>
      <c r="N3" s="37"/>
    </row>
    <row r="4" spans="2:14" ht="15" thickBot="1" x14ac:dyDescent="0.35"/>
    <row r="5" spans="2:14" ht="16.2" thickBot="1" x14ac:dyDescent="0.35">
      <c r="B5" s="4" t="s">
        <v>46</v>
      </c>
      <c r="C5" s="5"/>
      <c r="D5" s="5"/>
      <c r="E5" s="5"/>
      <c r="F5" s="6"/>
      <c r="G5" s="7"/>
      <c r="H5" s="107" t="s">
        <v>61</v>
      </c>
      <c r="I5" s="108"/>
      <c r="J5" s="5"/>
      <c r="K5" s="5"/>
      <c r="L5" s="5"/>
    </row>
    <row r="6" spans="2:14" ht="16.2" thickBot="1" x14ac:dyDescent="0.35">
      <c r="B6" s="84" t="s">
        <v>55</v>
      </c>
      <c r="C6" s="85"/>
      <c r="D6" s="85"/>
      <c r="E6" s="85"/>
      <c r="F6" s="86"/>
      <c r="G6" s="7"/>
      <c r="H6" s="8"/>
      <c r="I6" s="9"/>
      <c r="J6" s="5"/>
      <c r="K6" s="5"/>
      <c r="L6" s="5"/>
    </row>
    <row r="7" spans="2:14" ht="15.75" customHeight="1" thickBot="1" x14ac:dyDescent="0.35">
      <c r="B7" s="89" t="s">
        <v>12</v>
      </c>
      <c r="C7" s="91" t="s">
        <v>0</v>
      </c>
      <c r="D7" s="93" t="s">
        <v>1</v>
      </c>
      <c r="E7" s="91" t="s">
        <v>2</v>
      </c>
      <c r="F7" s="96" t="s">
        <v>3</v>
      </c>
      <c r="G7" s="98" t="s">
        <v>4</v>
      </c>
      <c r="H7" s="99"/>
      <c r="I7" s="99"/>
      <c r="J7" s="99"/>
      <c r="K7" s="99"/>
      <c r="L7" s="99"/>
      <c r="M7" s="100"/>
    </row>
    <row r="8" spans="2:14" ht="88.8" customHeight="1" thickBot="1" x14ac:dyDescent="0.35">
      <c r="B8" s="90"/>
      <c r="C8" s="92"/>
      <c r="D8" s="94"/>
      <c r="E8" s="95"/>
      <c r="F8" s="97"/>
      <c r="G8" s="1" t="s">
        <v>8</v>
      </c>
      <c r="H8" s="2" t="s">
        <v>9</v>
      </c>
      <c r="I8" s="1" t="s">
        <v>10</v>
      </c>
      <c r="J8" s="2" t="s">
        <v>11</v>
      </c>
      <c r="K8" s="1" t="s">
        <v>14</v>
      </c>
      <c r="L8" s="13" t="s">
        <v>13</v>
      </c>
      <c r="M8" s="42" t="s">
        <v>47</v>
      </c>
    </row>
    <row r="9" spans="2:14" ht="15" thickBot="1" x14ac:dyDescent="0.35">
      <c r="B9" s="15">
        <v>22</v>
      </c>
      <c r="C9" s="36"/>
      <c r="D9" s="35"/>
      <c r="E9" s="33"/>
      <c r="F9" s="11" t="s">
        <v>18</v>
      </c>
      <c r="G9" s="29">
        <f>SUM(G10:G14)</f>
        <v>13600</v>
      </c>
      <c r="H9" s="12"/>
      <c r="I9" s="29">
        <f t="shared" ref="H9:I9" si="0">SUM(I12:I14)</f>
        <v>12800</v>
      </c>
      <c r="J9" s="12"/>
      <c r="K9" s="29"/>
      <c r="L9" s="14"/>
      <c r="M9" s="29">
        <f>SUM(G9:L9)</f>
        <v>26400</v>
      </c>
    </row>
    <row r="10" spans="2:14" ht="15" thickBot="1" x14ac:dyDescent="0.35">
      <c r="B10" s="26"/>
      <c r="C10" s="47" t="s">
        <v>36</v>
      </c>
      <c r="D10" s="48" t="s">
        <v>16</v>
      </c>
      <c r="E10" s="49"/>
      <c r="F10" s="50" t="s">
        <v>37</v>
      </c>
      <c r="G10" s="43">
        <v>1500</v>
      </c>
      <c r="H10" s="10"/>
      <c r="I10" s="43"/>
      <c r="J10" s="10"/>
      <c r="K10" s="51"/>
      <c r="L10" s="52"/>
      <c r="M10" s="43">
        <f>SUM(G10:L10)</f>
        <v>1500</v>
      </c>
    </row>
    <row r="11" spans="2:14" ht="15" thickBot="1" x14ac:dyDescent="0.35">
      <c r="B11" s="26"/>
      <c r="C11" s="47" t="s">
        <v>36</v>
      </c>
      <c r="D11" s="48" t="s">
        <v>7</v>
      </c>
      <c r="E11" s="49"/>
      <c r="F11" s="50" t="s">
        <v>38</v>
      </c>
      <c r="G11" s="43">
        <v>1000</v>
      </c>
      <c r="H11" s="10"/>
      <c r="I11" s="43"/>
      <c r="J11" s="10"/>
      <c r="K11" s="51"/>
      <c r="L11" s="52"/>
      <c r="M11" s="43">
        <f t="shared" ref="M11:M14" si="1">SUM(G11:L11)</f>
        <v>1000</v>
      </c>
    </row>
    <row r="12" spans="2:14" ht="15" customHeight="1" thickBot="1" x14ac:dyDescent="0.35">
      <c r="B12" s="16"/>
      <c r="C12" s="53" t="s">
        <v>23</v>
      </c>
      <c r="D12" s="54" t="s">
        <v>5</v>
      </c>
      <c r="E12" s="55"/>
      <c r="F12" s="56" t="s">
        <v>24</v>
      </c>
      <c r="G12" s="43">
        <v>8000</v>
      </c>
      <c r="H12" s="10"/>
      <c r="I12" s="43"/>
      <c r="J12" s="10"/>
      <c r="K12" s="51"/>
      <c r="L12" s="52"/>
      <c r="M12" s="43">
        <f t="shared" si="1"/>
        <v>8000</v>
      </c>
    </row>
    <row r="13" spans="2:14" ht="15" thickBot="1" x14ac:dyDescent="0.35">
      <c r="B13" s="21"/>
      <c r="C13" s="57" t="s">
        <v>19</v>
      </c>
      <c r="D13" s="58" t="s">
        <v>20</v>
      </c>
      <c r="E13" s="57"/>
      <c r="F13" s="59" t="s">
        <v>25</v>
      </c>
      <c r="G13" s="44">
        <v>2700</v>
      </c>
      <c r="H13" s="27"/>
      <c r="I13" s="44">
        <v>3800</v>
      </c>
      <c r="J13" s="27"/>
      <c r="K13" s="44"/>
      <c r="L13" s="60"/>
      <c r="M13" s="43">
        <f t="shared" si="1"/>
        <v>6500</v>
      </c>
    </row>
    <row r="14" spans="2:14" ht="15" thickBot="1" x14ac:dyDescent="0.35">
      <c r="B14" s="22"/>
      <c r="C14" s="61" t="s">
        <v>26</v>
      </c>
      <c r="D14" s="62" t="s">
        <v>7</v>
      </c>
      <c r="E14" s="61"/>
      <c r="F14" s="56" t="s">
        <v>27</v>
      </c>
      <c r="G14" s="43">
        <v>400</v>
      </c>
      <c r="H14" s="17"/>
      <c r="I14" s="43">
        <v>9000</v>
      </c>
      <c r="J14" s="17"/>
      <c r="K14" s="43"/>
      <c r="L14" s="63"/>
      <c r="M14" s="43">
        <f t="shared" si="1"/>
        <v>9400</v>
      </c>
    </row>
    <row r="15" spans="2:14" ht="15" thickBot="1" x14ac:dyDescent="0.35">
      <c r="B15" s="15">
        <v>24</v>
      </c>
      <c r="C15" s="36" t="s">
        <v>6</v>
      </c>
      <c r="D15" s="35"/>
      <c r="E15" s="33"/>
      <c r="F15" s="11" t="s">
        <v>21</v>
      </c>
      <c r="G15" s="29"/>
      <c r="H15" s="12">
        <f>SUM(H16:H16)</f>
        <v>2120</v>
      </c>
      <c r="I15" s="29">
        <f>SUM(I18)</f>
        <v>4000</v>
      </c>
      <c r="J15" s="12">
        <f>SUM(J17)</f>
        <v>30000</v>
      </c>
      <c r="K15" s="29"/>
      <c r="L15" s="14"/>
      <c r="M15" s="14">
        <f>SUM(H15:L15)</f>
        <v>36120</v>
      </c>
    </row>
    <row r="16" spans="2:14" ht="15" thickBot="1" x14ac:dyDescent="0.35">
      <c r="B16" s="20"/>
      <c r="C16" s="53"/>
      <c r="D16" s="64" t="s">
        <v>15</v>
      </c>
      <c r="E16" s="53"/>
      <c r="F16" s="65" t="s">
        <v>28</v>
      </c>
      <c r="G16" s="51"/>
      <c r="H16" s="10">
        <v>2120</v>
      </c>
      <c r="I16" s="51"/>
      <c r="J16" s="10"/>
      <c r="K16" s="51"/>
      <c r="L16" s="52"/>
      <c r="M16" s="43">
        <f>SUM(G16:L16)</f>
        <v>2120</v>
      </c>
    </row>
    <row r="17" spans="2:13" ht="15" thickBot="1" x14ac:dyDescent="0.35">
      <c r="B17" s="21"/>
      <c r="C17" s="66"/>
      <c r="D17" s="67" t="s">
        <v>20</v>
      </c>
      <c r="E17" s="66"/>
      <c r="F17" s="59" t="s">
        <v>39</v>
      </c>
      <c r="G17" s="44"/>
      <c r="H17" s="27"/>
      <c r="I17" s="44"/>
      <c r="J17" s="27">
        <v>30000</v>
      </c>
      <c r="K17" s="44"/>
      <c r="L17" s="60"/>
      <c r="M17" s="43">
        <f t="shared" ref="M17:M18" si="2">SUM(G17:L17)</f>
        <v>30000</v>
      </c>
    </row>
    <row r="18" spans="2:13" ht="15" thickBot="1" x14ac:dyDescent="0.35">
      <c r="B18" s="22"/>
      <c r="C18" s="61"/>
      <c r="D18" s="68" t="s">
        <v>22</v>
      </c>
      <c r="E18" s="61" t="s">
        <v>5</v>
      </c>
      <c r="F18" s="56" t="s">
        <v>29</v>
      </c>
      <c r="G18" s="43"/>
      <c r="H18" s="17"/>
      <c r="I18" s="43">
        <v>4000</v>
      </c>
      <c r="J18" s="17"/>
      <c r="K18" s="43"/>
      <c r="L18" s="63"/>
      <c r="M18" s="43">
        <f t="shared" si="2"/>
        <v>4000</v>
      </c>
    </row>
    <row r="19" spans="2:13" ht="14.4" customHeight="1" thickBot="1" x14ac:dyDescent="0.35">
      <c r="B19" s="15">
        <v>24</v>
      </c>
      <c r="C19" s="36" t="s">
        <v>17</v>
      </c>
      <c r="D19" s="35"/>
      <c r="E19" s="33"/>
      <c r="F19" s="11" t="s">
        <v>40</v>
      </c>
      <c r="G19" s="29">
        <f>SUM(G20)</f>
        <v>100000</v>
      </c>
      <c r="H19" s="12"/>
      <c r="I19" s="29"/>
      <c r="J19" s="12"/>
      <c r="K19" s="29"/>
      <c r="L19" s="14"/>
      <c r="M19" s="14">
        <f>SUM(G19)</f>
        <v>100000</v>
      </c>
    </row>
    <row r="20" spans="2:13" ht="15" thickBot="1" x14ac:dyDescent="0.35">
      <c r="B20" s="22"/>
      <c r="C20" s="34"/>
      <c r="D20" s="68" t="s">
        <v>41</v>
      </c>
      <c r="E20" s="61" t="s">
        <v>5</v>
      </c>
      <c r="F20" s="56" t="s">
        <v>42</v>
      </c>
      <c r="G20" s="43">
        <v>100000</v>
      </c>
      <c r="H20" s="17"/>
      <c r="I20" s="30"/>
      <c r="J20" s="18"/>
      <c r="K20" s="30"/>
      <c r="L20" s="19"/>
      <c r="M20" s="46">
        <f>SUM(G20)</f>
        <v>100000</v>
      </c>
    </row>
    <row r="21" spans="2:13" ht="16.8" customHeight="1" thickBot="1" x14ac:dyDescent="0.35">
      <c r="B21" s="15">
        <v>31</v>
      </c>
      <c r="C21" s="36" t="s">
        <v>36</v>
      </c>
      <c r="D21" s="35"/>
      <c r="E21" s="33"/>
      <c r="F21" s="11" t="s">
        <v>56</v>
      </c>
      <c r="G21" s="29"/>
      <c r="H21" s="12">
        <f>SUM(H22)</f>
        <v>59988</v>
      </c>
      <c r="I21" s="29"/>
      <c r="J21" s="12"/>
      <c r="K21" s="29"/>
      <c r="L21" s="14"/>
      <c r="M21" s="14">
        <f>SUM(H21)</f>
        <v>59988</v>
      </c>
    </row>
    <row r="22" spans="2:13" ht="28.8" customHeight="1" thickBot="1" x14ac:dyDescent="0.35">
      <c r="B22" s="22"/>
      <c r="C22" s="34"/>
      <c r="D22" s="68" t="s">
        <v>57</v>
      </c>
      <c r="E22" s="61" t="s">
        <v>7</v>
      </c>
      <c r="F22" s="77" t="s">
        <v>58</v>
      </c>
      <c r="G22" s="43"/>
      <c r="H22" s="17">
        <v>59988</v>
      </c>
      <c r="I22" s="30"/>
      <c r="J22" s="18"/>
      <c r="K22" s="30"/>
      <c r="L22" s="19"/>
      <c r="M22" s="76">
        <f>SUM(H22)</f>
        <v>59988</v>
      </c>
    </row>
    <row r="23" spans="2:13" ht="15" thickBot="1" x14ac:dyDescent="0.35">
      <c r="B23" s="87" t="s">
        <v>30</v>
      </c>
      <c r="C23" s="88"/>
      <c r="D23" s="88"/>
      <c r="E23" s="88"/>
      <c r="F23" s="88"/>
      <c r="G23" s="31">
        <f>SUM(G9+G15+G19)</f>
        <v>113600</v>
      </c>
      <c r="H23" s="31">
        <f>SUM(H9+H15+H19+H21)</f>
        <v>62108</v>
      </c>
      <c r="I23" s="31">
        <f t="shared" ref="I23:J23" si="3">SUM(I9+I15+I19)</f>
        <v>16800</v>
      </c>
      <c r="J23" s="31">
        <f t="shared" si="3"/>
        <v>30000</v>
      </c>
      <c r="K23" s="31"/>
      <c r="L23" s="32"/>
      <c r="M23" s="28">
        <f>SUM(M9+M15+M19+M21)</f>
        <v>222508</v>
      </c>
    </row>
  </sheetData>
  <mergeCells count="11">
    <mergeCell ref="F2:J2"/>
    <mergeCell ref="F3:J3"/>
    <mergeCell ref="B6:F6"/>
    <mergeCell ref="B23:F23"/>
    <mergeCell ref="B7:B8"/>
    <mergeCell ref="C7:C8"/>
    <mergeCell ref="D7:D8"/>
    <mergeCell ref="E7:E8"/>
    <mergeCell ref="F7:F8"/>
    <mergeCell ref="G7:M7"/>
    <mergeCell ref="H5:I5"/>
  </mergeCells>
  <pageMargins left="0.7" right="0.7" top="0.75" bottom="0.75" header="0.3" footer="0.3"/>
  <pageSetup paperSize="9" orientation="landscape" r:id="rId1"/>
  <ignoredErrors>
    <ignoredError sqref="C10:E14 D16:E18 C15:E15 C20:E20 C19:F19 H20:J20 D22:E22 C21" numberStoredAsText="1"/>
    <ignoredError sqref="G10:I13 G16 G15:H15 I15:J15 G19 M9 I16 H14:I14 M19 M10:M14 M16:M18 M20:M23 G9 I9 H21" unlockedFormula="1"/>
    <ignoredError sqref="H23" formula="1"/>
    <ignoredError sqref="M1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15"/>
  <sheetViews>
    <sheetView tabSelected="1" workbookViewId="0">
      <selection activeCell="F3" sqref="F3:J3"/>
    </sheetView>
  </sheetViews>
  <sheetFormatPr baseColWidth="10" defaultColWidth="11.44140625" defaultRowHeight="14.4" x14ac:dyDescent="0.3"/>
  <cols>
    <col min="1" max="1" width="5.5546875" style="3" customWidth="1"/>
    <col min="2" max="2" width="4" style="3" customWidth="1"/>
    <col min="3" max="4" width="4.33203125" style="3" customWidth="1"/>
    <col min="5" max="5" width="4" style="3" customWidth="1"/>
    <col min="6" max="6" width="44.88671875" style="3" customWidth="1"/>
    <col min="7" max="7" width="9.88671875" style="3" customWidth="1"/>
    <col min="8" max="8" width="9.109375" style="3" customWidth="1"/>
    <col min="9" max="9" width="6.44140625" style="3" customWidth="1"/>
    <col min="10" max="10" width="8.109375" style="3" customWidth="1"/>
    <col min="11" max="12" width="5.44140625" style="3" customWidth="1"/>
    <col min="13" max="13" width="9.6640625" style="3" customWidth="1"/>
    <col min="14" max="16384" width="11.44140625" style="3"/>
  </cols>
  <sheetData>
    <row r="2" spans="2:14" ht="21" x14ac:dyDescent="0.4">
      <c r="F2" s="83" t="s">
        <v>43</v>
      </c>
      <c r="G2" s="83"/>
      <c r="H2" s="83"/>
      <c r="I2" s="83"/>
      <c r="J2" s="83"/>
    </row>
    <row r="3" spans="2:14" ht="21" x14ac:dyDescent="0.4">
      <c r="F3" s="83" t="s">
        <v>59</v>
      </c>
      <c r="G3" s="83"/>
      <c r="H3" s="83"/>
      <c r="I3" s="83"/>
      <c r="J3" s="83"/>
    </row>
    <row r="4" spans="2:14" ht="15" thickBot="1" x14ac:dyDescent="0.35"/>
    <row r="5" spans="2:14" ht="16.2" thickBot="1" x14ac:dyDescent="0.35">
      <c r="B5" s="4" t="s">
        <v>46</v>
      </c>
      <c r="C5" s="5"/>
      <c r="D5" s="5"/>
      <c r="E5" s="5"/>
      <c r="F5" s="6"/>
      <c r="G5" s="7"/>
      <c r="H5" s="8"/>
      <c r="I5" s="107" t="s">
        <v>61</v>
      </c>
      <c r="J5" s="109"/>
      <c r="K5" s="108"/>
      <c r="L5" s="5"/>
    </row>
    <row r="6" spans="2:14" ht="16.2" thickBot="1" x14ac:dyDescent="0.35">
      <c r="B6" s="84" t="s">
        <v>31</v>
      </c>
      <c r="C6" s="85"/>
      <c r="D6" s="85"/>
      <c r="E6" s="85"/>
      <c r="F6" s="86"/>
      <c r="G6" s="7"/>
      <c r="H6" s="8"/>
      <c r="I6" s="9"/>
      <c r="J6" s="5"/>
      <c r="K6" s="5"/>
      <c r="L6" s="5"/>
    </row>
    <row r="7" spans="2:14" ht="15" customHeight="1" thickBot="1" x14ac:dyDescent="0.35">
      <c r="B7" s="89" t="s">
        <v>12</v>
      </c>
      <c r="C7" s="91" t="s">
        <v>0</v>
      </c>
      <c r="D7" s="93" t="s">
        <v>1</v>
      </c>
      <c r="E7" s="91" t="s">
        <v>2</v>
      </c>
      <c r="F7" s="96" t="s">
        <v>3</v>
      </c>
      <c r="G7" s="98" t="s">
        <v>4</v>
      </c>
      <c r="H7" s="99"/>
      <c r="I7" s="99"/>
      <c r="J7" s="99"/>
      <c r="K7" s="99"/>
      <c r="L7" s="99"/>
      <c r="M7" s="100"/>
    </row>
    <row r="8" spans="2:14" ht="88.2" customHeight="1" thickBot="1" x14ac:dyDescent="0.35">
      <c r="B8" s="90"/>
      <c r="C8" s="92"/>
      <c r="D8" s="94"/>
      <c r="E8" s="92"/>
      <c r="F8" s="97"/>
      <c r="G8" s="1" t="s">
        <v>8</v>
      </c>
      <c r="H8" s="2" t="s">
        <v>9</v>
      </c>
      <c r="I8" s="1" t="s">
        <v>10</v>
      </c>
      <c r="J8" s="2" t="s">
        <v>11</v>
      </c>
      <c r="K8" s="1" t="s">
        <v>14</v>
      </c>
      <c r="L8" s="2" t="s">
        <v>13</v>
      </c>
      <c r="M8" s="42" t="s">
        <v>47</v>
      </c>
    </row>
    <row r="9" spans="2:14" ht="18" customHeight="1" thickBot="1" x14ac:dyDescent="0.35">
      <c r="B9" s="15">
        <v>22</v>
      </c>
      <c r="C9" s="36"/>
      <c r="D9" s="35"/>
      <c r="E9" s="33"/>
      <c r="F9" s="11" t="s">
        <v>18</v>
      </c>
      <c r="G9" s="29">
        <f>SUM(G10:G12)</f>
        <v>8120</v>
      </c>
      <c r="H9" s="12">
        <f>SUM(H10:H12)</f>
        <v>10000</v>
      </c>
      <c r="I9" s="29"/>
      <c r="J9" s="12">
        <f>SUM(J11:J12)</f>
        <v>3000</v>
      </c>
      <c r="K9" s="29"/>
      <c r="L9" s="12"/>
      <c r="M9" s="29">
        <f>SUM(G9:L9)</f>
        <v>21120</v>
      </c>
    </row>
    <row r="10" spans="2:14" ht="18" customHeight="1" thickBot="1" x14ac:dyDescent="0.35">
      <c r="B10" s="25"/>
      <c r="C10" s="78" t="s">
        <v>17</v>
      </c>
      <c r="D10" s="79" t="s">
        <v>16</v>
      </c>
      <c r="E10" s="80"/>
      <c r="F10" s="50" t="s">
        <v>35</v>
      </c>
      <c r="G10" s="43"/>
      <c r="H10" s="17">
        <v>10000</v>
      </c>
      <c r="I10" s="43"/>
      <c r="J10" s="17"/>
      <c r="K10" s="43"/>
      <c r="L10" s="17"/>
      <c r="M10" s="43">
        <f>SUM(H10:L10)</f>
        <v>10000</v>
      </c>
      <c r="N10" s="24"/>
    </row>
    <row r="11" spans="2:14" ht="15" thickBot="1" x14ac:dyDescent="0.35">
      <c r="B11" s="23"/>
      <c r="C11" s="61" t="s">
        <v>23</v>
      </c>
      <c r="D11" s="81" t="s">
        <v>16</v>
      </c>
      <c r="E11" s="82"/>
      <c r="F11" s="56" t="s">
        <v>32</v>
      </c>
      <c r="G11" s="43">
        <v>8120</v>
      </c>
      <c r="H11" s="17"/>
      <c r="I11" s="43"/>
      <c r="J11" s="17"/>
      <c r="K11" s="43"/>
      <c r="L11" s="17"/>
      <c r="M11" s="43">
        <f>SUM(G11:K11)</f>
        <v>8120</v>
      </c>
    </row>
    <row r="12" spans="2:14" ht="15" thickBot="1" x14ac:dyDescent="0.35">
      <c r="B12" s="20"/>
      <c r="C12" s="53" t="s">
        <v>19</v>
      </c>
      <c r="D12" s="64" t="s">
        <v>33</v>
      </c>
      <c r="E12" s="55"/>
      <c r="F12" s="56" t="s">
        <v>34</v>
      </c>
      <c r="G12" s="43"/>
      <c r="H12" s="10"/>
      <c r="I12" s="43"/>
      <c r="J12" s="10">
        <v>3000</v>
      </c>
      <c r="K12" s="51"/>
      <c r="L12" s="10"/>
      <c r="M12" s="43">
        <f>SUM(G12:K12)</f>
        <v>3000</v>
      </c>
    </row>
    <row r="13" spans="2:14" ht="16.8" customHeight="1" thickBot="1" x14ac:dyDescent="0.35">
      <c r="B13" s="15">
        <v>24</v>
      </c>
      <c r="C13" s="36" t="s">
        <v>17</v>
      </c>
      <c r="D13" s="35"/>
      <c r="E13" s="33"/>
      <c r="F13" s="11" t="s">
        <v>40</v>
      </c>
      <c r="G13" s="29">
        <f>SUM(G14)</f>
        <v>40000</v>
      </c>
      <c r="H13" s="12"/>
      <c r="I13" s="29"/>
      <c r="J13" s="12"/>
      <c r="K13" s="29"/>
      <c r="L13" s="14"/>
      <c r="M13" s="14">
        <f>SUM(G13)</f>
        <v>40000</v>
      </c>
    </row>
    <row r="14" spans="2:14" ht="15" thickBot="1" x14ac:dyDescent="0.35">
      <c r="B14" s="22"/>
      <c r="C14" s="34"/>
      <c r="D14" s="68" t="s">
        <v>41</v>
      </c>
      <c r="E14" s="61" t="s">
        <v>16</v>
      </c>
      <c r="F14" s="56" t="s">
        <v>48</v>
      </c>
      <c r="G14" s="43">
        <v>40000</v>
      </c>
      <c r="H14" s="17"/>
      <c r="I14" s="30"/>
      <c r="J14" s="18"/>
      <c r="K14" s="30"/>
      <c r="L14" s="19"/>
      <c r="M14" s="46">
        <f>SUM(G14)</f>
        <v>40000</v>
      </c>
    </row>
    <row r="15" spans="2:14" ht="15" thickBot="1" x14ac:dyDescent="0.35">
      <c r="B15" s="101" t="s">
        <v>60</v>
      </c>
      <c r="C15" s="102"/>
      <c r="D15" s="102"/>
      <c r="E15" s="102"/>
      <c r="F15" s="102"/>
      <c r="G15" s="71">
        <f>SUM(G9+G13)</f>
        <v>48120</v>
      </c>
      <c r="H15" s="71">
        <f>SUM(H9+H13)</f>
        <v>10000</v>
      </c>
      <c r="I15" s="71"/>
      <c r="J15" s="71">
        <f>SUM(J9+J13)</f>
        <v>3000</v>
      </c>
      <c r="K15" s="71"/>
      <c r="L15" s="71"/>
      <c r="M15" s="71">
        <f>SUM(M9+M13)</f>
        <v>61120</v>
      </c>
    </row>
  </sheetData>
  <mergeCells count="11">
    <mergeCell ref="F2:J2"/>
    <mergeCell ref="F3:J3"/>
    <mergeCell ref="G7:M7"/>
    <mergeCell ref="B6:F6"/>
    <mergeCell ref="B15:F15"/>
    <mergeCell ref="B7:B8"/>
    <mergeCell ref="C7:C8"/>
    <mergeCell ref="D7:D8"/>
    <mergeCell ref="E7:E8"/>
    <mergeCell ref="F7:F8"/>
    <mergeCell ref="I5:K5"/>
  </mergeCells>
  <pageMargins left="0.7" right="0.7" top="0.75" bottom="0.75" header="0.3" footer="0.3"/>
  <pageSetup paperSize="5" orientation="landscape" r:id="rId1"/>
  <ignoredErrors>
    <ignoredError sqref="E11 E12 D10:D11 C10:C11 D12 C12:C13 D14:E14" numberStoredAsText="1"/>
    <ignoredError sqref="M9:M13 G9:L9 G1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4E6E-C970-43CE-A725-1D76272734F0}">
  <dimension ref="B2:L18"/>
  <sheetViews>
    <sheetView workbookViewId="0">
      <selection activeCell="B8" sqref="B8:C8"/>
    </sheetView>
  </sheetViews>
  <sheetFormatPr baseColWidth="10" defaultRowHeight="14.4" x14ac:dyDescent="0.3"/>
  <cols>
    <col min="1" max="1" width="6.44140625" style="3" customWidth="1"/>
    <col min="2" max="2" width="4.6640625" style="3" customWidth="1"/>
    <col min="3" max="3" width="4.44140625" style="3" customWidth="1"/>
    <col min="4" max="4" width="4.88671875" style="3" customWidth="1"/>
    <col min="5" max="5" width="32.6640625" style="3" customWidth="1"/>
    <col min="6" max="6" width="10.44140625" style="3" customWidth="1"/>
    <col min="7" max="7" width="6.109375" style="3" customWidth="1"/>
    <col min="8" max="8" width="6.5546875" style="3" customWidth="1"/>
    <col min="9" max="9" width="6.109375" style="3" customWidth="1"/>
    <col min="10" max="10" width="5.6640625" style="3" customWidth="1"/>
    <col min="11" max="11" width="5" style="3" customWidth="1"/>
    <col min="12" max="12" width="9.77734375" style="3" customWidth="1"/>
    <col min="13" max="16384" width="11.5546875" style="3"/>
  </cols>
  <sheetData>
    <row r="2" spans="2:12" ht="21" x14ac:dyDescent="0.4">
      <c r="B2" s="37"/>
      <c r="C2" s="37"/>
      <c r="D2" s="37"/>
      <c r="E2" s="83" t="s">
        <v>43</v>
      </c>
      <c r="F2" s="83"/>
      <c r="G2" s="83"/>
      <c r="H2" s="83"/>
      <c r="I2" s="83"/>
      <c r="J2" s="37"/>
      <c r="K2" s="37"/>
      <c r="L2" s="37"/>
    </row>
    <row r="3" spans="2:12" ht="21" x14ac:dyDescent="0.4">
      <c r="B3" s="37"/>
      <c r="C3" s="37"/>
      <c r="D3" s="37"/>
      <c r="E3" s="83" t="s">
        <v>49</v>
      </c>
      <c r="F3" s="83"/>
      <c r="G3" s="83"/>
      <c r="H3" s="83"/>
      <c r="I3" s="83"/>
      <c r="J3" s="37"/>
      <c r="K3" s="37"/>
      <c r="L3" s="37"/>
    </row>
    <row r="4" spans="2:12" x14ac:dyDescent="0.3">
      <c r="B4" s="38"/>
      <c r="C4" s="38"/>
      <c r="D4" s="38"/>
      <c r="E4" s="39"/>
      <c r="F4" s="38"/>
      <c r="G4" s="40"/>
      <c r="H4" s="41"/>
      <c r="I4" s="38"/>
      <c r="J4" s="38"/>
      <c r="K4" s="38"/>
      <c r="L4" s="38"/>
    </row>
    <row r="5" spans="2:12" ht="16.2" thickBot="1" x14ac:dyDescent="0.35">
      <c r="B5" s="4" t="s">
        <v>45</v>
      </c>
      <c r="C5" s="5"/>
      <c r="D5" s="5"/>
      <c r="E5" s="6"/>
      <c r="F5" s="7"/>
      <c r="G5" s="8"/>
      <c r="H5" s="9"/>
      <c r="I5" s="5"/>
      <c r="J5" s="5"/>
      <c r="K5" s="5"/>
      <c r="L5" s="38"/>
    </row>
    <row r="6" spans="2:12" ht="15" thickBot="1" x14ac:dyDescent="0.35">
      <c r="B6" s="89" t="s">
        <v>12</v>
      </c>
      <c r="C6" s="91" t="s">
        <v>0</v>
      </c>
      <c r="D6" s="93" t="s">
        <v>1</v>
      </c>
      <c r="E6" s="105" t="s">
        <v>3</v>
      </c>
      <c r="F6" s="98" t="s">
        <v>4</v>
      </c>
      <c r="G6" s="99"/>
      <c r="H6" s="99"/>
      <c r="I6" s="99"/>
      <c r="J6" s="99"/>
      <c r="K6" s="99"/>
      <c r="L6" s="100"/>
    </row>
    <row r="7" spans="2:12" ht="90" customHeight="1" thickBot="1" x14ac:dyDescent="0.35">
      <c r="B7" s="90"/>
      <c r="C7" s="92"/>
      <c r="D7" s="94"/>
      <c r="E7" s="106"/>
      <c r="F7" s="1" t="s">
        <v>8</v>
      </c>
      <c r="G7" s="72" t="s">
        <v>9</v>
      </c>
      <c r="H7" s="1" t="s">
        <v>10</v>
      </c>
      <c r="I7" s="72" t="s">
        <v>11</v>
      </c>
      <c r="J7" s="1" t="s">
        <v>50</v>
      </c>
      <c r="K7" s="72" t="s">
        <v>13</v>
      </c>
      <c r="L7" s="1" t="s">
        <v>47</v>
      </c>
    </row>
    <row r="8" spans="2:12" ht="15" thickBot="1" x14ac:dyDescent="0.35">
      <c r="B8" s="69" t="s">
        <v>51</v>
      </c>
      <c r="C8" s="70" t="s">
        <v>52</v>
      </c>
      <c r="D8" s="73"/>
      <c r="E8" s="74" t="s">
        <v>53</v>
      </c>
      <c r="F8" s="30">
        <v>161388</v>
      </c>
      <c r="G8" s="18"/>
      <c r="H8" s="30"/>
      <c r="I8" s="18"/>
      <c r="J8" s="30"/>
      <c r="K8" s="18"/>
      <c r="L8" s="30">
        <f>SUM(F8:K8)</f>
        <v>161388</v>
      </c>
    </row>
    <row r="9" spans="2:12" ht="15" thickBot="1" x14ac:dyDescent="0.35">
      <c r="B9" s="103" t="s">
        <v>54</v>
      </c>
      <c r="C9" s="104"/>
      <c r="D9" s="104"/>
      <c r="E9" s="104"/>
      <c r="F9" s="45">
        <f>SUM(F8)</f>
        <v>161388</v>
      </c>
      <c r="G9" s="45"/>
      <c r="H9" s="45"/>
      <c r="I9" s="45"/>
      <c r="J9" s="45"/>
      <c r="K9" s="45"/>
      <c r="L9" s="45">
        <f>SUM(F9)</f>
        <v>161388</v>
      </c>
    </row>
    <row r="16" spans="2:12" x14ac:dyDescent="0.3">
      <c r="F16" s="75"/>
    </row>
    <row r="17" spans="6:6" x14ac:dyDescent="0.3">
      <c r="F17" s="75"/>
    </row>
    <row r="18" spans="6:6" x14ac:dyDescent="0.3">
      <c r="F18" s="75"/>
    </row>
  </sheetData>
  <mergeCells count="8">
    <mergeCell ref="B9:E9"/>
    <mergeCell ref="E2:I2"/>
    <mergeCell ref="E3:I3"/>
    <mergeCell ref="B6:B7"/>
    <mergeCell ref="C6:C7"/>
    <mergeCell ref="D6:D7"/>
    <mergeCell ref="E6:E7"/>
    <mergeCell ref="F6:L6"/>
  </mergeCells>
  <pageMargins left="0.7" right="0.7" top="0.75" bottom="0.75" header="0.3" footer="0.3"/>
  <ignoredErrors>
    <ignoredError sqref="L8" unlockedFormula="1"/>
    <ignoredError sqref="B8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MENORES</vt:lpstr>
      <vt:lpstr>SALDO 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2020-11-09T19:28:56Z</cp:lastPrinted>
  <dcterms:created xsi:type="dcterms:W3CDTF">2018-06-04T19:42:19Z</dcterms:created>
  <dcterms:modified xsi:type="dcterms:W3CDTF">2020-11-18T13:36:17Z</dcterms:modified>
</cp:coreProperties>
</file>