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FINANZAS\MODIFICACION PPTO\MOD 2020\"/>
    </mc:Choice>
  </mc:AlternateContent>
  <xr:revisionPtr revIDLastSave="0" documentId="8_{B0AAB166-45D5-47F7-9CB0-9E2E10F69C92}" xr6:coauthVersionLast="36" xr6:coauthVersionMax="36" xr10:uidLastSave="{00000000-0000-0000-0000-000000000000}"/>
  <bookViews>
    <workbookView xWindow="32772" yWindow="32772" windowWidth="24000" windowHeight="9528" xr2:uid="{00000000-000D-0000-FFFF-FFFF00000000}"/>
  </bookViews>
  <sheets>
    <sheet name="21" sheetId="8" r:id="rId1"/>
    <sheet name="22" sheetId="4" r:id="rId2"/>
    <sheet name="24" sheetId="7" r:id="rId3"/>
    <sheet name="ING." sheetId="9" r:id="rId4"/>
  </sheets>
  <definedNames>
    <definedName name="_xlnm.Print_Area" localSheetId="1">'22'!$B$5:$K$37</definedName>
  </definedNames>
  <calcPr calcId="191029"/>
</workbook>
</file>

<file path=xl/calcChain.xml><?xml version="1.0" encoding="utf-8"?>
<calcChain xmlns="http://schemas.openxmlformats.org/spreadsheetml/2006/main">
  <c r="L50" i="4" l="1"/>
  <c r="L48" i="4"/>
  <c r="H48" i="4"/>
  <c r="H50" i="4"/>
  <c r="L49" i="4"/>
  <c r="H21" i="8"/>
  <c r="H32" i="8"/>
  <c r="N32" i="8"/>
  <c r="F23" i="9"/>
  <c r="L22" i="9"/>
  <c r="F21" i="9"/>
  <c r="L23" i="9"/>
  <c r="F11" i="9"/>
  <c r="L10" i="9"/>
  <c r="L9" i="9"/>
  <c r="F8" i="9"/>
  <c r="M22" i="7"/>
  <c r="J22" i="7"/>
  <c r="I22" i="7"/>
  <c r="G22" i="7"/>
  <c r="G18" i="7"/>
  <c r="M18" i="7"/>
  <c r="M20" i="7"/>
  <c r="M21" i="7"/>
  <c r="M19" i="7"/>
  <c r="M11" i="7"/>
  <c r="M10" i="7"/>
  <c r="M17" i="7"/>
  <c r="G16" i="7"/>
  <c r="M16" i="7"/>
  <c r="M13" i="7"/>
  <c r="M14" i="7"/>
  <c r="M15" i="7"/>
  <c r="G12" i="7"/>
  <c r="M12" i="7"/>
  <c r="I9" i="7"/>
  <c r="M9" i="7"/>
  <c r="J9" i="7"/>
  <c r="N10" i="8"/>
  <c r="H9" i="8"/>
  <c r="N9" i="8"/>
  <c r="F28" i="4"/>
  <c r="L28" i="4"/>
  <c r="G36" i="4"/>
  <c r="H36" i="4"/>
  <c r="K36" i="4"/>
  <c r="L10" i="4"/>
  <c r="L12" i="4"/>
  <c r="L13" i="4"/>
  <c r="L14" i="4"/>
  <c r="L15" i="4"/>
  <c r="L16" i="4"/>
  <c r="L17" i="4"/>
  <c r="L18" i="4"/>
  <c r="L19" i="4"/>
  <c r="L20" i="4"/>
  <c r="L21" i="4"/>
  <c r="L22" i="4"/>
  <c r="L24" i="4"/>
  <c r="L25" i="4"/>
  <c r="L26" i="4"/>
  <c r="L27" i="4"/>
  <c r="L29" i="4"/>
  <c r="L30" i="4"/>
  <c r="L31" i="4"/>
  <c r="L32" i="4"/>
  <c r="L33" i="4"/>
  <c r="L34" i="4"/>
  <c r="L35" i="4"/>
  <c r="I9" i="4"/>
  <c r="L9" i="4"/>
  <c r="F11" i="4"/>
  <c r="L11" i="4"/>
  <c r="F15" i="4"/>
  <c r="F23" i="4"/>
  <c r="L23" i="4"/>
  <c r="F26" i="4"/>
  <c r="F36" i="4"/>
  <c r="I28" i="4"/>
  <c r="I36" i="4"/>
  <c r="J28" i="4"/>
  <c r="J36" i="4"/>
  <c r="K28" i="4"/>
  <c r="H28" i="4"/>
  <c r="F32" i="4"/>
  <c r="F34" i="4"/>
  <c r="N21" i="8"/>
  <c r="L11" i="9"/>
  <c r="L21" i="9"/>
  <c r="L8" i="9"/>
  <c r="H11" i="8"/>
  <c r="N11" i="8"/>
  <c r="L36" i="4"/>
</calcChain>
</file>

<file path=xl/sharedStrings.xml><?xml version="1.0" encoding="utf-8"?>
<sst xmlns="http://schemas.openxmlformats.org/spreadsheetml/2006/main" count="268" uniqueCount="121">
  <si>
    <t>ITEM</t>
  </si>
  <si>
    <t>ASIGNACIÓN</t>
  </si>
  <si>
    <t>SUB ASIGNACIÓN</t>
  </si>
  <si>
    <t>DENOMINACIÓN</t>
  </si>
  <si>
    <t>ÁREAS DE GESTIÓN</t>
  </si>
  <si>
    <t>001</t>
  </si>
  <si>
    <t>01</t>
  </si>
  <si>
    <t>04</t>
  </si>
  <si>
    <t>003</t>
  </si>
  <si>
    <t>01        GESTIÓN INTERNA</t>
  </si>
  <si>
    <t>02     SERVICIOS A LA COMUNIDAD</t>
  </si>
  <si>
    <t>03     ACTIVIDADES MUNICIPALES</t>
  </si>
  <si>
    <t>002</t>
  </si>
  <si>
    <t>005</t>
  </si>
  <si>
    <t>04     PROGRAMAS SOCIALES</t>
  </si>
  <si>
    <t>999</t>
  </si>
  <si>
    <t>OTROS</t>
  </si>
  <si>
    <t>007</t>
  </si>
  <si>
    <t>ASISTENCIA SOCIAL A PERSONAS NATURALES</t>
  </si>
  <si>
    <t>SUBTITULO</t>
  </si>
  <si>
    <t>05     PROGRAMAS RECREACIONALES</t>
  </si>
  <si>
    <t>06     PROGRAMAS CULTURALES</t>
  </si>
  <si>
    <t>004</t>
  </si>
  <si>
    <t>MATERIALES DE USO O CONSUMO</t>
  </si>
  <si>
    <t>03</t>
  </si>
  <si>
    <t>07</t>
  </si>
  <si>
    <t>011</t>
  </si>
  <si>
    <t>08</t>
  </si>
  <si>
    <t>SERVICIOS GENERALES</t>
  </si>
  <si>
    <t>ALIMENTOSY BEBIDAS</t>
  </si>
  <si>
    <t>PARA PERSONAS</t>
  </si>
  <si>
    <t>PRODUCTOS QUIMICOS</t>
  </si>
  <si>
    <t>REP. Y ACCESORIOS, PARA MANT, Y REP. VEHICULOS</t>
  </si>
  <si>
    <t>PUBLICIDAD Y DIFUSION</t>
  </si>
  <si>
    <t>11</t>
  </si>
  <si>
    <t>SERVICIOS TECNICOS Y PROFESIONALES</t>
  </si>
  <si>
    <t>A OTRAS ENTIDADES PUBLICAS</t>
  </si>
  <si>
    <t>012</t>
  </si>
  <si>
    <t>OTROS MAT., REPUESTOS Y UTILES DIVERSOS</t>
  </si>
  <si>
    <t>TRANSF. CORRIENTES - AL SECTOR PRIVADO</t>
  </si>
  <si>
    <t>008</t>
  </si>
  <si>
    <t>PREMIOS ACTIVIDADES MUNICIPALES</t>
  </si>
  <si>
    <t>100</t>
  </si>
  <si>
    <t>A OTRAS MUNICIPALIDADES</t>
  </si>
  <si>
    <t>02</t>
  </si>
  <si>
    <t>TEXTILES, VESTUARIOS Y CALZADOS</t>
  </si>
  <si>
    <t>TEXTILES, Y ACABADOS TEXTILES</t>
  </si>
  <si>
    <t>VESTUARIOS, ACCESORIOS Y PRENDAS</t>
  </si>
  <si>
    <t>CALZADOS</t>
  </si>
  <si>
    <t>OTROS GASTOS CTES. - APLICACIÓN FDOS. TERCEROS</t>
  </si>
  <si>
    <t>ARANCEL AL REGISTRO DE TTO.NO PAGADAS</t>
  </si>
  <si>
    <t>009</t>
  </si>
  <si>
    <t>06</t>
  </si>
  <si>
    <t>MATERIALES Y UTILES DE ASEO</t>
  </si>
  <si>
    <t>MENAJE PARA OFICINAS, CASINOS Y OTROS</t>
  </si>
  <si>
    <t>INSUMOS. REP. Y ACCESORIOS COMPUTACIONALES</t>
  </si>
  <si>
    <t>010</t>
  </si>
  <si>
    <t>MATERIALES PARA MANT. Y REPAR. DE INMUEBLES</t>
  </si>
  <si>
    <t>MANTENIMIENTO Y REPARACIONES</t>
  </si>
  <si>
    <t>MANTENIMIENTO Y REPARACIONES DE VEHICULOS</t>
  </si>
  <si>
    <t xml:space="preserve">OTROS </t>
  </si>
  <si>
    <t>SERVICIOS DE PUBLICIDAD</t>
  </si>
  <si>
    <t>SERVICIOS DE SUSCRIPCION Y SIMILARES</t>
  </si>
  <si>
    <t>SERV. DE PRODUCCION Y DES. DE EVENTOS</t>
  </si>
  <si>
    <t>09</t>
  </si>
  <si>
    <t>ARRIENDOS</t>
  </si>
  <si>
    <t>ARRIENDO DE MAQUINARIAS Y EQUIPOS</t>
  </si>
  <si>
    <t>SERVICIOS INFORMATICOS</t>
  </si>
  <si>
    <t>ESTRUCTURA PRESUPUESTARIA MUNICIPAL 2020</t>
  </si>
  <si>
    <t>MAYORES GASTOS</t>
  </si>
  <si>
    <t xml:space="preserve">MODIFICACION PRESUPUESTARIA ABRIL (MILES $)                   </t>
  </si>
  <si>
    <t>TOTAL  M$</t>
  </si>
  <si>
    <t>BIENES Y SERVICIOS DE CONSUMO</t>
  </si>
  <si>
    <t>TOTAL MAYORES GASTOS</t>
  </si>
  <si>
    <t>GASTO EN PERSONAL</t>
  </si>
  <si>
    <t>HONORARIOS ASIMILADO A GRADOS</t>
  </si>
  <si>
    <t>TRANSFERENCIAS CORRIENTES - OTROS GASTOS CORRIENTES - ADQUISICION DE ACTIVOS NO FINANCIEROS</t>
  </si>
  <si>
    <t>080</t>
  </si>
  <si>
    <t>090</t>
  </si>
  <si>
    <t>A OTRAS ASOCIACIONES</t>
  </si>
  <si>
    <t>APORTE AÑO VIGENTE</t>
  </si>
  <si>
    <t>05</t>
  </si>
  <si>
    <t>000</t>
  </si>
  <si>
    <t>ADQUISICION DE ACTIVOS NO FINANCIEROS</t>
  </si>
  <si>
    <t>MOBILIARIO Y OTROS</t>
  </si>
  <si>
    <t>00</t>
  </si>
  <si>
    <t>MAQUINAS Y EQUIPOS DE OFICINA</t>
  </si>
  <si>
    <t>EQUIPOS COMPUTACIONALES Y PERIFERICOS</t>
  </si>
  <si>
    <t>MAYORES INGRESOS</t>
  </si>
  <si>
    <t>15</t>
  </si>
  <si>
    <t>PARTICIPACION ANUAL</t>
  </si>
  <si>
    <t>PARTIC.DEL FONDO COMUN MUNICIPAL ART.38 DL.3063 DE 1979</t>
  </si>
  <si>
    <t>SALDO INICIAL</t>
  </si>
  <si>
    <t>MENORES INGRESOS</t>
  </si>
  <si>
    <t>TOTAL MENORES INGRESOS</t>
  </si>
  <si>
    <t>TOTAL MAYORES INGRESOS</t>
  </si>
  <si>
    <t>FONDOS DE TERCEROS</t>
  </si>
  <si>
    <t>ARANCEL REG. MULTAS DE TRANSITO NO PAGADAS</t>
  </si>
  <si>
    <t>MENORES GASTOS</t>
  </si>
  <si>
    <t>OTRAS REMUNERACIONES</t>
  </si>
  <si>
    <t>PERSONAL DE PLANTA</t>
  </si>
  <si>
    <t>SUELDOS BASES</t>
  </si>
  <si>
    <t>SUBASIGNACIÓN</t>
  </si>
  <si>
    <t>ASIGNACION DE EXPERIENCIA, ART. 48</t>
  </si>
  <si>
    <t xml:space="preserve">ASIGNACION PROFESIONAL D..L.Nº479 </t>
  </si>
  <si>
    <t>ASIGNACION DE ZONA ART. 7 Y 25</t>
  </si>
  <si>
    <t>014</t>
  </si>
  <si>
    <t>ASIGNACION ART. 1, LEY Nº19.529</t>
  </si>
  <si>
    <t>INCREMENTO PREVISIONAL ART.2, D.L. 3.501</t>
  </si>
  <si>
    <t>SUB-SUBASIGNACIÓN</t>
  </si>
  <si>
    <t>BONIFICACION COMPENSATORIA, ART. 10</t>
  </si>
  <si>
    <t>019</t>
  </si>
  <si>
    <t>ASIGNACION DE RESPONSABILIDAD JUDIC.</t>
  </si>
  <si>
    <t>OTRAS COTIZACIONES PREVISIONALES</t>
  </si>
  <si>
    <t>TRABAJPOS EXTRAORDINARIOS</t>
  </si>
  <si>
    <t>12</t>
  </si>
  <si>
    <t>TOTAL MENORES GASTOS</t>
  </si>
  <si>
    <t>GASTO DE REP., PROTOCOLO Y CEREMONIAL</t>
  </si>
  <si>
    <t xml:space="preserve">MODIFICACION PRESUPUESTARIA (MILES $)                   </t>
  </si>
  <si>
    <t xml:space="preserve">MODIFICACION PRESUPUESTARIA  (MILES $)                   </t>
  </si>
  <si>
    <t>DECRETO EXENTO Nº1036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</si>
</sst>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5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2" xfId="0" applyFont="1" applyFill="1" applyBorder="1" applyAlignment="1" applyProtection="1">
      <alignment horizontal="center" vertical="top" textRotation="90" wrapText="1"/>
      <protection locked="0" hidden="1"/>
    </xf>
    <xf numFmtId="0" fontId="0" fillId="5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5" borderId="0" xfId="0" applyFont="1" applyFill="1" applyBorder="1" applyAlignment="1">
      <alignment vertical="center" textRotation="90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textRotation="90" wrapText="1"/>
    </xf>
    <xf numFmtId="0" fontId="3" fillId="5" borderId="0" xfId="0" applyFont="1" applyFill="1" applyBorder="1" applyAlignment="1">
      <alignment horizontal="center" vertical="center" textRotation="90" wrapText="1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/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 textRotation="90" wrapText="1"/>
    </xf>
    <xf numFmtId="0" fontId="6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Border="1" applyAlignment="1">
      <alignment vertical="center"/>
    </xf>
    <xf numFmtId="0" fontId="5" fillId="5" borderId="3" xfId="0" quotePrefix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left" vertical="center" wrapText="1"/>
    </xf>
    <xf numFmtId="167" fontId="5" fillId="6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5" xfId="0" applyFont="1" applyFill="1" applyBorder="1" applyAlignment="1" applyProtection="1">
      <alignment horizontal="center" vertical="top" textRotation="90" wrapText="1"/>
      <protection locked="0" hidden="1"/>
    </xf>
    <xf numFmtId="167" fontId="5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0" fontId="10" fillId="5" borderId="0" xfId="0" applyFont="1" applyFill="1" applyBorder="1" applyAlignment="1">
      <alignment vertical="center"/>
    </xf>
    <xf numFmtId="49" fontId="11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 shrinkToFit="1"/>
    </xf>
    <xf numFmtId="42" fontId="5" fillId="5" borderId="0" xfId="4" applyFont="1" applyFill="1" applyBorder="1" applyAlignment="1">
      <alignment horizontal="center" vertical="center"/>
    </xf>
    <xf numFmtId="42" fontId="4" fillId="5" borderId="0" xfId="4" applyFont="1" applyFill="1" applyBorder="1" applyAlignment="1">
      <alignment horizontal="center" vertical="center"/>
    </xf>
    <xf numFmtId="9" fontId="3" fillId="5" borderId="0" xfId="0" applyNumberFormat="1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textRotation="90" wrapText="1"/>
    </xf>
    <xf numFmtId="167" fontId="4" fillId="5" borderId="4" xfId="3" applyNumberFormat="1" applyFont="1" applyFill="1" applyBorder="1" applyAlignment="1" applyProtection="1">
      <alignment horizontal="center" vertical="center" wrapText="1"/>
      <protection locked="0" hidden="1"/>
    </xf>
    <xf numFmtId="167" fontId="5" fillId="5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5" fillId="5" borderId="8" xfId="0" applyFont="1" applyFill="1" applyBorder="1" applyAlignment="1">
      <alignment horizontal="center" vertical="center" textRotation="90" wrapText="1"/>
    </xf>
    <xf numFmtId="49" fontId="5" fillId="5" borderId="9" xfId="0" applyNumberFormat="1" applyFont="1" applyFill="1" applyBorder="1" applyAlignment="1">
      <alignment horizontal="center" vertical="center" wrapText="1"/>
    </xf>
    <xf numFmtId="167" fontId="5" fillId="5" borderId="0" xfId="3" applyNumberFormat="1" applyFont="1" applyFill="1" applyBorder="1" applyAlignment="1" applyProtection="1">
      <alignment horizontal="center" vertical="center" wrapText="1"/>
      <protection locked="0" hidden="1"/>
    </xf>
    <xf numFmtId="167" fontId="5" fillId="5" borderId="10" xfId="3" applyNumberFormat="1" applyFont="1" applyFill="1" applyBorder="1" applyAlignment="1" applyProtection="1">
      <alignment horizontal="center" vertical="center" wrapText="1"/>
      <protection locked="0" hidden="1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3" xfId="0" quotePrefix="1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/>
    </xf>
    <xf numFmtId="49" fontId="5" fillId="5" borderId="9" xfId="0" quotePrefix="1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49" fontId="11" fillId="4" borderId="3" xfId="0" applyNumberFormat="1" applyFont="1" applyFill="1" applyBorder="1" applyAlignment="1">
      <alignment horizontal="center" vertical="center"/>
    </xf>
    <xf numFmtId="42" fontId="5" fillId="4" borderId="4" xfId="4" applyFont="1" applyFill="1" applyBorder="1" applyAlignment="1">
      <alignment horizontal="center" vertical="center"/>
    </xf>
    <xf numFmtId="42" fontId="5" fillId="4" borderId="4" xfId="4" applyNumberFormat="1" applyFont="1" applyFill="1" applyBorder="1" applyAlignment="1">
      <alignment horizontal="center" vertical="center"/>
    </xf>
    <xf numFmtId="42" fontId="5" fillId="4" borderId="6" xfId="4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wrapText="1"/>
    </xf>
    <xf numFmtId="49" fontId="4" fillId="5" borderId="9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wrapText="1"/>
    </xf>
    <xf numFmtId="0" fontId="10" fillId="5" borderId="7" xfId="0" applyFont="1" applyFill="1" applyBorder="1" applyAlignment="1">
      <alignment vertical="center"/>
    </xf>
    <xf numFmtId="49" fontId="11" fillId="5" borderId="3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 wrapText="1" shrinkToFit="1"/>
    </xf>
    <xf numFmtId="42" fontId="5" fillId="5" borderId="4" xfId="4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vertical="center"/>
    </xf>
    <xf numFmtId="49" fontId="11" fillId="5" borderId="14" xfId="0" applyNumberFormat="1" applyFont="1" applyFill="1" applyBorder="1" applyAlignment="1">
      <alignment horizontal="center" vertical="center"/>
    </xf>
    <xf numFmtId="42" fontId="5" fillId="5" borderId="2" xfId="4" applyFont="1" applyFill="1" applyBorder="1" applyAlignment="1">
      <alignment horizontal="center" vertical="center"/>
    </xf>
    <xf numFmtId="42" fontId="5" fillId="5" borderId="5" xfId="4" applyFont="1" applyFill="1" applyBorder="1" applyAlignment="1">
      <alignment horizontal="center" vertical="center"/>
    </xf>
    <xf numFmtId="42" fontId="4" fillId="5" borderId="6" xfId="4" applyFont="1" applyFill="1" applyBorder="1" applyAlignment="1">
      <alignment horizontal="center" vertical="center"/>
    </xf>
    <xf numFmtId="168" fontId="0" fillId="5" borderId="0" xfId="0" applyNumberFormat="1" applyFill="1"/>
    <xf numFmtId="49" fontId="4" fillId="5" borderId="3" xfId="1" quotePrefix="1" applyNumberFormat="1" applyFont="1" applyFill="1" applyBorder="1" applyAlignment="1">
      <alignment horizontal="center" vertical="center" wrapText="1"/>
    </xf>
    <xf numFmtId="49" fontId="4" fillId="5" borderId="3" xfId="1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 wrapText="1"/>
    </xf>
    <xf numFmtId="0" fontId="5" fillId="6" borderId="15" xfId="0" applyFont="1" applyFill="1" applyBorder="1" applyAlignment="1">
      <alignment horizontal="center" vertical="center" wrapText="1"/>
    </xf>
    <xf numFmtId="49" fontId="5" fillId="6" borderId="16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textRotation="90" wrapText="1"/>
    </xf>
    <xf numFmtId="0" fontId="5" fillId="6" borderId="17" xfId="0" applyFont="1" applyFill="1" applyBorder="1" applyAlignment="1">
      <alignment horizontal="left" vertical="center" wrapText="1"/>
    </xf>
    <xf numFmtId="167" fontId="5" fillId="6" borderId="17" xfId="3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18" xfId="0" applyFont="1" applyFill="1" applyBorder="1" applyAlignment="1" applyProtection="1">
      <alignment horizontal="center" vertical="top" textRotation="90" wrapText="1"/>
      <protection locked="0" hidden="1"/>
    </xf>
    <xf numFmtId="167" fontId="5" fillId="6" borderId="18" xfId="3" applyNumberFormat="1" applyFont="1" applyFill="1" applyBorder="1" applyAlignment="1" applyProtection="1">
      <alignment horizontal="center" vertical="center" wrapText="1"/>
      <protection locked="0" hidden="1"/>
    </xf>
    <xf numFmtId="167" fontId="5" fillId="5" borderId="19" xfId="3" applyNumberFormat="1" applyFont="1" applyFill="1" applyBorder="1" applyAlignment="1" applyProtection="1">
      <alignment horizontal="center" vertical="center" wrapText="1"/>
      <protection locked="0" hidden="1"/>
    </xf>
    <xf numFmtId="167" fontId="5" fillId="5" borderId="18" xfId="3" applyNumberFormat="1" applyFont="1" applyFill="1" applyBorder="1" applyAlignment="1" applyProtection="1">
      <alignment horizontal="center" vertical="center" wrapText="1"/>
      <protection locked="0" hidden="1"/>
    </xf>
    <xf numFmtId="167" fontId="5" fillId="6" borderId="20" xfId="3" applyNumberFormat="1" applyFont="1" applyFill="1" applyBorder="1" applyAlignment="1" applyProtection="1">
      <alignment horizontal="center" vertical="center" wrapText="1"/>
      <protection locked="0" hidden="1"/>
    </xf>
    <xf numFmtId="42" fontId="5" fillId="7" borderId="18" xfId="4" applyFont="1" applyFill="1" applyBorder="1" applyAlignment="1">
      <alignment horizontal="center" vertical="center"/>
    </xf>
    <xf numFmtId="167" fontId="4" fillId="5" borderId="0" xfId="0" applyNumberFormat="1" applyFont="1" applyFill="1" applyAlignment="1">
      <alignment vertical="center"/>
    </xf>
    <xf numFmtId="0" fontId="12" fillId="6" borderId="24" xfId="0" applyFont="1" applyFill="1" applyBorder="1" applyAlignment="1">
      <alignment vertical="top" wrapText="1"/>
    </xf>
    <xf numFmtId="0" fontId="13" fillId="8" borderId="25" xfId="0" applyFont="1" applyFill="1" applyBorder="1" applyAlignment="1">
      <alignment vertical="top" wrapText="1"/>
    </xf>
    <xf numFmtId="42" fontId="5" fillId="7" borderId="6" xfId="4" applyFont="1" applyFill="1" applyBorder="1" applyAlignment="1">
      <alignment horizontal="center" vertical="center"/>
    </xf>
    <xf numFmtId="42" fontId="5" fillId="4" borderId="18" xfId="4" applyFont="1" applyFill="1" applyBorder="1" applyAlignment="1">
      <alignment horizontal="center" vertical="center"/>
    </xf>
    <xf numFmtId="42" fontId="5" fillId="5" borderId="1" xfId="4" applyFont="1" applyFill="1" applyBorder="1" applyAlignment="1">
      <alignment horizontal="center" vertical="center"/>
    </xf>
    <xf numFmtId="42" fontId="5" fillId="7" borderId="4" xfId="4" applyFont="1" applyFill="1" applyBorder="1" applyAlignment="1">
      <alignment horizontal="center" vertical="center"/>
    </xf>
    <xf numFmtId="42" fontId="4" fillId="5" borderId="18" xfId="4" applyFont="1" applyFill="1" applyBorder="1" applyAlignment="1">
      <alignment horizontal="center" vertical="center"/>
    </xf>
    <xf numFmtId="42" fontId="4" fillId="7" borderId="6" xfId="4" applyFont="1" applyFill="1" applyBorder="1" applyAlignment="1">
      <alignment horizontal="center" vertical="center"/>
    </xf>
    <xf numFmtId="167" fontId="4" fillId="5" borderId="19" xfId="3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0" xfId="3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18" xfId="3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1" xfId="3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10" xfId="3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6" xfId="3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21" xfId="0" applyFont="1" applyFill="1" applyBorder="1" applyAlignment="1">
      <alignment wrapText="1"/>
    </xf>
    <xf numFmtId="0" fontId="5" fillId="5" borderId="7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67" fontId="4" fillId="5" borderId="2" xfId="3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5" xfId="3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2" fontId="4" fillId="5" borderId="1" xfId="4" applyFont="1" applyFill="1" applyBorder="1" applyAlignment="1">
      <alignment horizontal="center" vertical="center"/>
    </xf>
    <xf numFmtId="42" fontId="4" fillId="5" borderId="5" xfId="4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5" fillId="6" borderId="18" xfId="0" applyNumberFormat="1" applyFont="1" applyFill="1" applyBorder="1" applyAlignment="1">
      <alignment horizontal="center" vertical="center"/>
    </xf>
    <xf numFmtId="49" fontId="5" fillId="5" borderId="19" xfId="0" quotePrefix="1" applyNumberFormat="1" applyFont="1" applyFill="1" applyBorder="1" applyAlignment="1">
      <alignment horizontal="center" vertical="center" wrapText="1"/>
    </xf>
    <xf numFmtId="49" fontId="5" fillId="5" borderId="18" xfId="0" quotePrefix="1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textRotation="90" wrapText="1"/>
    </xf>
    <xf numFmtId="0" fontId="5" fillId="6" borderId="18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vertical="center" wrapText="1"/>
    </xf>
    <xf numFmtId="49" fontId="5" fillId="6" borderId="7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textRotation="90" wrapText="1"/>
    </xf>
    <xf numFmtId="0" fontId="12" fillId="6" borderId="26" xfId="0" applyFont="1" applyFill="1" applyBorder="1" applyAlignment="1">
      <alignment vertical="top" wrapText="1"/>
    </xf>
    <xf numFmtId="49" fontId="5" fillId="5" borderId="18" xfId="0" applyNumberFormat="1" applyFont="1" applyFill="1" applyBorder="1" applyAlignment="1">
      <alignment horizontal="center" vertical="center"/>
    </xf>
    <xf numFmtId="49" fontId="5" fillId="5" borderId="19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49" fontId="4" fillId="6" borderId="18" xfId="0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textRotation="90" wrapText="1"/>
    </xf>
    <xf numFmtId="49" fontId="4" fillId="5" borderId="20" xfId="0" applyNumberFormat="1" applyFont="1" applyFill="1" applyBorder="1" applyAlignment="1">
      <alignment horizontal="center" vertical="center" wrapText="1"/>
    </xf>
    <xf numFmtId="49" fontId="5" fillId="5" borderId="20" xfId="0" quotePrefix="1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left" vertical="center" wrapText="1"/>
    </xf>
    <xf numFmtId="49" fontId="4" fillId="5" borderId="19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textRotation="90" wrapText="1"/>
    </xf>
    <xf numFmtId="0" fontId="14" fillId="5" borderId="0" xfId="0" applyFont="1" applyFill="1" applyAlignment="1">
      <alignment horizontal="center"/>
    </xf>
    <xf numFmtId="0" fontId="10" fillId="7" borderId="7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textRotation="90" wrapText="1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8" xfId="0" applyFont="1" applyFill="1" applyBorder="1" applyAlignment="1">
      <alignment horizontal="center" vertical="center" textRotation="90" wrapText="1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3" borderId="22" xfId="0" applyFont="1" applyFill="1" applyBorder="1" applyAlignment="1">
      <alignment horizontal="center" vertical="center" textRotation="90" wrapText="1"/>
    </xf>
    <xf numFmtId="0" fontId="5" fillId="3" borderId="23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</cellXfs>
  <cellStyles count="8">
    <cellStyle name="Millares [0]" xfId="1" builtinId="6"/>
    <cellStyle name="Millares 2" xfId="2" xr:uid="{00000000-0005-0000-0000-000001000000}"/>
    <cellStyle name="Moneda" xfId="3" builtinId="4"/>
    <cellStyle name="Moneda [0]" xfId="4" builtinId="7"/>
    <cellStyle name="Moneda [0] 2" xfId="5" xr:uid="{00000000-0005-0000-0000-000004000000}"/>
    <cellStyle name="Moneda 2" xfId="6" xr:uid="{00000000-0005-0000-0000-000005000000}"/>
    <cellStyle name="Moneda 3" xfId="7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21"/>
  <sheetViews>
    <sheetView tabSelected="1" workbookViewId="0">
      <selection activeCell="H21" sqref="H21"/>
    </sheetView>
  </sheetViews>
  <sheetFormatPr baseColWidth="10" defaultColWidth="11.44140625" defaultRowHeight="14.4" x14ac:dyDescent="0.3"/>
  <cols>
    <col min="1" max="1" width="5" style="9" customWidth="1"/>
    <col min="2" max="3" width="3.88671875" style="9" customWidth="1"/>
    <col min="4" max="6" width="4.88671875" style="9" customWidth="1"/>
    <col min="7" max="7" width="36.21875" style="9" customWidth="1"/>
    <col min="8" max="8" width="9.6640625" style="9" customWidth="1"/>
    <col min="9" max="9" width="7" style="9" customWidth="1"/>
    <col min="10" max="10" width="5.88671875" style="9" customWidth="1"/>
    <col min="11" max="11" width="6.33203125" style="9" customWidth="1"/>
    <col min="12" max="12" width="5.109375" style="9" customWidth="1"/>
    <col min="13" max="13" width="4.88671875" style="9" customWidth="1"/>
    <col min="14" max="14" width="9.88671875" style="9" customWidth="1"/>
    <col min="15" max="16384" width="11.44140625" style="9"/>
  </cols>
  <sheetData>
    <row r="2" spans="2:14" ht="15.9" customHeight="1" x14ac:dyDescent="0.4">
      <c r="B2" s="2"/>
      <c r="C2" s="2"/>
      <c r="D2" s="2"/>
      <c r="E2" s="2"/>
      <c r="F2" s="2"/>
      <c r="G2" s="155" t="s">
        <v>68</v>
      </c>
      <c r="H2" s="155"/>
      <c r="I2" s="155"/>
      <c r="J2" s="155"/>
      <c r="K2" s="155"/>
      <c r="L2" s="2"/>
      <c r="M2" s="2"/>
      <c r="N2" s="2"/>
    </row>
    <row r="3" spans="2:14" ht="15.9" customHeight="1" x14ac:dyDescent="0.4">
      <c r="B3" s="2"/>
      <c r="C3" s="2"/>
      <c r="D3" s="2"/>
      <c r="E3" s="2"/>
      <c r="F3" s="2"/>
      <c r="G3" s="155" t="s">
        <v>69</v>
      </c>
      <c r="H3" s="155"/>
      <c r="I3" s="155"/>
      <c r="J3" s="155"/>
      <c r="K3" s="155"/>
      <c r="L3" s="2"/>
      <c r="M3" s="2"/>
      <c r="N3" s="2"/>
    </row>
    <row r="4" spans="2:14" ht="13.2" customHeight="1" thickBot="1" x14ac:dyDescent="0.35">
      <c r="B4" s="3"/>
      <c r="C4" s="3"/>
      <c r="D4" s="3"/>
      <c r="E4" s="3"/>
      <c r="F4" s="3"/>
      <c r="G4" s="29"/>
      <c r="H4" s="3"/>
      <c r="I4" s="4"/>
      <c r="J4" s="5"/>
      <c r="K4" s="3"/>
      <c r="L4" s="3"/>
      <c r="M4" s="3"/>
      <c r="N4" s="3"/>
    </row>
    <row r="5" spans="2:14" ht="15.6" customHeight="1" thickBot="1" x14ac:dyDescent="0.35">
      <c r="B5" s="10" t="s">
        <v>118</v>
      </c>
      <c r="C5" s="11"/>
      <c r="D5" s="11"/>
      <c r="E5" s="11"/>
      <c r="F5" s="11"/>
      <c r="G5" s="25"/>
      <c r="H5" s="143" t="s">
        <v>120</v>
      </c>
      <c r="I5" s="144"/>
      <c r="J5" s="145"/>
      <c r="K5" s="11"/>
      <c r="L5" s="11"/>
      <c r="M5" s="11"/>
      <c r="N5" s="3"/>
    </row>
    <row r="6" spans="2:14" ht="15.9" customHeight="1" thickBot="1" x14ac:dyDescent="0.35">
      <c r="B6" s="10" t="s">
        <v>74</v>
      </c>
      <c r="C6" s="11"/>
      <c r="D6" s="11"/>
      <c r="E6" s="11"/>
      <c r="F6" s="11"/>
      <c r="G6" s="25"/>
      <c r="H6" s="26"/>
      <c r="I6" s="27"/>
      <c r="J6" s="28"/>
      <c r="K6" s="11"/>
      <c r="L6" s="11"/>
      <c r="M6" s="11"/>
      <c r="N6" s="3"/>
    </row>
    <row r="7" spans="2:14" ht="18.600000000000001" customHeight="1" thickBot="1" x14ac:dyDescent="0.35">
      <c r="B7" s="159" t="s">
        <v>19</v>
      </c>
      <c r="C7" s="153" t="s">
        <v>0</v>
      </c>
      <c r="D7" s="153" t="s">
        <v>1</v>
      </c>
      <c r="E7" s="153" t="s">
        <v>102</v>
      </c>
      <c r="F7" s="153" t="s">
        <v>109</v>
      </c>
      <c r="G7" s="141" t="s">
        <v>3</v>
      </c>
      <c r="H7" s="150" t="s">
        <v>4</v>
      </c>
      <c r="I7" s="151"/>
      <c r="J7" s="151"/>
      <c r="K7" s="151"/>
      <c r="L7" s="151"/>
      <c r="M7" s="151"/>
      <c r="N7" s="152"/>
    </row>
    <row r="8" spans="2:14" ht="95.4" customHeight="1" thickBot="1" x14ac:dyDescent="0.35">
      <c r="B8" s="160"/>
      <c r="C8" s="154"/>
      <c r="D8" s="154"/>
      <c r="E8" s="154"/>
      <c r="F8" s="154"/>
      <c r="G8" s="142"/>
      <c r="H8" s="83" t="s">
        <v>9</v>
      </c>
      <c r="I8" s="82" t="s">
        <v>10</v>
      </c>
      <c r="J8" s="7" t="s">
        <v>11</v>
      </c>
      <c r="K8" s="82" t="s">
        <v>14</v>
      </c>
      <c r="L8" s="7" t="s">
        <v>20</v>
      </c>
      <c r="M8" s="82" t="s">
        <v>21</v>
      </c>
      <c r="N8" s="83" t="s">
        <v>71</v>
      </c>
    </row>
    <row r="9" spans="2:14" ht="15.9" customHeight="1" thickBot="1" x14ac:dyDescent="0.35">
      <c r="B9" s="42">
        <v>21</v>
      </c>
      <c r="C9" s="120" t="s">
        <v>24</v>
      </c>
      <c r="D9" s="136"/>
      <c r="E9" s="136"/>
      <c r="F9" s="136"/>
      <c r="G9" s="32" t="s">
        <v>99</v>
      </c>
      <c r="H9" s="84">
        <f>SUM(H10)</f>
        <v>73000</v>
      </c>
      <c r="I9" s="33"/>
      <c r="J9" s="84"/>
      <c r="K9" s="33"/>
      <c r="L9" s="84"/>
      <c r="M9" s="33"/>
      <c r="N9" s="84">
        <f>SUM(H9:M9)</f>
        <v>73000</v>
      </c>
    </row>
    <row r="10" spans="2:14" ht="15.9" customHeight="1" thickBot="1" x14ac:dyDescent="0.35">
      <c r="B10" s="46"/>
      <c r="C10" s="138"/>
      <c r="D10" s="137" t="s">
        <v>12</v>
      </c>
      <c r="E10" s="137"/>
      <c r="F10" s="137"/>
      <c r="G10" s="61" t="s">
        <v>75</v>
      </c>
      <c r="H10" s="98">
        <v>73000</v>
      </c>
      <c r="I10" s="48"/>
      <c r="J10" s="85"/>
      <c r="K10" s="48"/>
      <c r="L10" s="85"/>
      <c r="M10" s="48"/>
      <c r="N10" s="100">
        <f>SUM(H10:M10)</f>
        <v>73000</v>
      </c>
    </row>
    <row r="11" spans="2:14" ht="15.9" customHeight="1" thickBot="1" x14ac:dyDescent="0.35">
      <c r="B11" s="156" t="s">
        <v>73</v>
      </c>
      <c r="C11" s="157"/>
      <c r="D11" s="157"/>
      <c r="E11" s="157"/>
      <c r="F11" s="157"/>
      <c r="G11" s="157"/>
      <c r="H11" s="88">
        <f>SUM(H9)</f>
        <v>73000</v>
      </c>
      <c r="I11" s="88"/>
      <c r="J11" s="88"/>
      <c r="K11" s="88"/>
      <c r="L11" s="88"/>
      <c r="M11" s="88"/>
      <c r="N11" s="88">
        <f>SUM(H11)</f>
        <v>73000</v>
      </c>
    </row>
    <row r="12" spans="2:14" ht="15.9" customHeight="1" x14ac:dyDescent="0.3"/>
    <row r="13" spans="2:14" ht="15.9" customHeight="1" x14ac:dyDescent="0.3"/>
    <row r="14" spans="2:14" ht="15.9" customHeight="1" x14ac:dyDescent="0.4">
      <c r="B14" s="2"/>
      <c r="C14" s="2"/>
      <c r="D14" s="2"/>
      <c r="E14" s="2"/>
      <c r="F14" s="2"/>
      <c r="G14" s="155" t="s">
        <v>68</v>
      </c>
      <c r="H14" s="155"/>
      <c r="I14" s="155"/>
      <c r="J14" s="155"/>
      <c r="K14" s="155"/>
      <c r="L14" s="2"/>
      <c r="M14" s="2"/>
      <c r="N14" s="2"/>
    </row>
    <row r="15" spans="2:14" ht="15.9" customHeight="1" x14ac:dyDescent="0.4">
      <c r="B15" s="2"/>
      <c r="C15" s="2"/>
      <c r="D15" s="2"/>
      <c r="E15" s="2"/>
      <c r="F15" s="2"/>
      <c r="G15" s="155" t="s">
        <v>98</v>
      </c>
      <c r="H15" s="155"/>
      <c r="I15" s="155"/>
      <c r="J15" s="155"/>
      <c r="K15" s="155"/>
      <c r="L15" s="2"/>
      <c r="M15" s="2"/>
      <c r="N15" s="2"/>
    </row>
    <row r="16" spans="2:14" ht="15.9" customHeight="1" x14ac:dyDescent="0.3">
      <c r="B16" s="3"/>
      <c r="C16" s="3"/>
      <c r="D16" s="3"/>
      <c r="E16" s="3"/>
      <c r="F16" s="3"/>
      <c r="G16" s="29"/>
      <c r="H16" s="3"/>
      <c r="I16" s="4"/>
      <c r="J16" s="5"/>
      <c r="K16" s="3"/>
      <c r="L16" s="3"/>
      <c r="M16" s="3"/>
      <c r="N16" s="3"/>
    </row>
    <row r="17" spans="2:14" ht="15.9" customHeight="1" x14ac:dyDescent="0.3">
      <c r="B17" s="10" t="s">
        <v>119</v>
      </c>
      <c r="C17" s="11"/>
      <c r="D17" s="11"/>
      <c r="E17" s="11"/>
      <c r="F17" s="11"/>
      <c r="G17" s="25"/>
      <c r="H17" s="26"/>
      <c r="I17" s="27"/>
      <c r="J17" s="28"/>
      <c r="K17" s="11"/>
      <c r="L17" s="11"/>
      <c r="M17" s="11"/>
      <c r="N17" s="3"/>
    </row>
    <row r="18" spans="2:14" ht="15.9" customHeight="1" thickBot="1" x14ac:dyDescent="0.35">
      <c r="B18" s="10" t="s">
        <v>74</v>
      </c>
      <c r="C18" s="11"/>
      <c r="D18" s="11"/>
      <c r="E18" s="11"/>
      <c r="F18" s="11"/>
      <c r="G18" s="25"/>
      <c r="H18" s="26"/>
      <c r="I18" s="27"/>
      <c r="J18" s="28"/>
      <c r="K18" s="11"/>
      <c r="L18" s="11"/>
      <c r="M18" s="11"/>
      <c r="N18" s="3"/>
    </row>
    <row r="19" spans="2:14" ht="15.9" customHeight="1" thickBot="1" x14ac:dyDescent="0.35">
      <c r="B19" s="159" t="s">
        <v>19</v>
      </c>
      <c r="C19" s="153" t="s">
        <v>0</v>
      </c>
      <c r="D19" s="146" t="s">
        <v>1</v>
      </c>
      <c r="E19" s="153" t="s">
        <v>102</v>
      </c>
      <c r="F19" s="153" t="s">
        <v>109</v>
      </c>
      <c r="G19" s="148" t="s">
        <v>3</v>
      </c>
      <c r="H19" s="150" t="s">
        <v>4</v>
      </c>
      <c r="I19" s="151"/>
      <c r="J19" s="151"/>
      <c r="K19" s="151"/>
      <c r="L19" s="151"/>
      <c r="M19" s="151"/>
      <c r="N19" s="152"/>
    </row>
    <row r="20" spans="2:14" ht="96" customHeight="1" thickBot="1" x14ac:dyDescent="0.35">
      <c r="B20" s="160"/>
      <c r="C20" s="154"/>
      <c r="D20" s="147"/>
      <c r="E20" s="158"/>
      <c r="F20" s="158"/>
      <c r="G20" s="149"/>
      <c r="H20" s="83" t="s">
        <v>9</v>
      </c>
      <c r="I20" s="82" t="s">
        <v>10</v>
      </c>
      <c r="J20" s="7" t="s">
        <v>11</v>
      </c>
      <c r="K20" s="82" t="s">
        <v>14</v>
      </c>
      <c r="L20" s="7" t="s">
        <v>20</v>
      </c>
      <c r="M20" s="82" t="s">
        <v>21</v>
      </c>
      <c r="N20" s="83" t="s">
        <v>71</v>
      </c>
    </row>
    <row r="21" spans="2:14" ht="15.9" customHeight="1" thickBot="1" x14ac:dyDescent="0.35">
      <c r="B21" s="42">
        <v>21</v>
      </c>
      <c r="C21" s="120" t="s">
        <v>6</v>
      </c>
      <c r="D21" s="132"/>
      <c r="E21" s="134"/>
      <c r="F21" s="134"/>
      <c r="G21" s="124" t="s">
        <v>100</v>
      </c>
      <c r="H21" s="84">
        <f>SUM(H22:H31)</f>
        <v>112000</v>
      </c>
      <c r="I21" s="33"/>
      <c r="J21" s="84"/>
      <c r="K21" s="33"/>
      <c r="L21" s="84"/>
      <c r="M21" s="33"/>
      <c r="N21" s="84">
        <f>SUM(H21:M21)</f>
        <v>112000</v>
      </c>
    </row>
    <row r="22" spans="2:14" ht="15.9" customHeight="1" thickBot="1" x14ac:dyDescent="0.35">
      <c r="B22" s="105"/>
      <c r="C22" s="130"/>
      <c r="D22" s="119" t="s">
        <v>5</v>
      </c>
      <c r="E22" s="135" t="s">
        <v>5</v>
      </c>
      <c r="F22" s="135" t="s">
        <v>5</v>
      </c>
      <c r="G22" s="133" t="s">
        <v>101</v>
      </c>
      <c r="H22" s="100">
        <v>50000</v>
      </c>
      <c r="I22" s="44"/>
      <c r="J22" s="100"/>
      <c r="K22" s="44"/>
      <c r="L22" s="100"/>
      <c r="M22" s="44"/>
      <c r="N22" s="100"/>
    </row>
    <row r="23" spans="2:14" ht="15.9" customHeight="1" thickBot="1" x14ac:dyDescent="0.35">
      <c r="B23" s="105"/>
      <c r="C23" s="130"/>
      <c r="D23" s="119" t="s">
        <v>5</v>
      </c>
      <c r="E23" s="135" t="s">
        <v>12</v>
      </c>
      <c r="F23" s="135" t="s">
        <v>5</v>
      </c>
      <c r="G23" s="133" t="s">
        <v>103</v>
      </c>
      <c r="H23" s="100">
        <v>20000</v>
      </c>
      <c r="I23" s="44"/>
      <c r="J23" s="100"/>
      <c r="K23" s="44"/>
      <c r="L23" s="100"/>
      <c r="M23" s="44"/>
      <c r="N23" s="100"/>
    </row>
    <row r="24" spans="2:14" ht="15.9" customHeight="1" thickBot="1" x14ac:dyDescent="0.35">
      <c r="B24" s="105"/>
      <c r="C24" s="130"/>
      <c r="D24" s="119" t="s">
        <v>5</v>
      </c>
      <c r="E24" s="135" t="s">
        <v>8</v>
      </c>
      <c r="F24" s="135" t="s">
        <v>5</v>
      </c>
      <c r="G24" s="133" t="s">
        <v>104</v>
      </c>
      <c r="H24" s="100">
        <v>3000</v>
      </c>
      <c r="I24" s="44"/>
      <c r="J24" s="100"/>
      <c r="K24" s="44"/>
      <c r="L24" s="100"/>
      <c r="M24" s="44"/>
      <c r="N24" s="100"/>
    </row>
    <row r="25" spans="2:14" ht="15.9" customHeight="1" thickBot="1" x14ac:dyDescent="0.35">
      <c r="B25" s="105"/>
      <c r="C25" s="130"/>
      <c r="D25" s="119" t="s">
        <v>5</v>
      </c>
      <c r="E25" s="135" t="s">
        <v>22</v>
      </c>
      <c r="F25" s="135" t="s">
        <v>5</v>
      </c>
      <c r="G25" s="133" t="s">
        <v>105</v>
      </c>
      <c r="H25" s="100">
        <v>4000</v>
      </c>
      <c r="I25" s="44"/>
      <c r="J25" s="100"/>
      <c r="K25" s="44"/>
      <c r="L25" s="100"/>
      <c r="M25" s="44"/>
      <c r="N25" s="100"/>
    </row>
    <row r="26" spans="2:14" ht="15.9" customHeight="1" thickBot="1" x14ac:dyDescent="0.35">
      <c r="B26" s="105"/>
      <c r="C26" s="130"/>
      <c r="D26" s="119" t="s">
        <v>5</v>
      </c>
      <c r="E26" s="135" t="s">
        <v>51</v>
      </c>
      <c r="F26" s="135" t="s">
        <v>13</v>
      </c>
      <c r="G26" s="133" t="s">
        <v>107</v>
      </c>
      <c r="H26" s="100">
        <v>4000</v>
      </c>
      <c r="I26" s="44"/>
      <c r="J26" s="100"/>
      <c r="K26" s="44"/>
      <c r="L26" s="100"/>
      <c r="M26" s="44"/>
      <c r="N26" s="100"/>
    </row>
    <row r="27" spans="2:14" ht="15.9" customHeight="1" thickBot="1" x14ac:dyDescent="0.35">
      <c r="B27" s="105"/>
      <c r="C27" s="130"/>
      <c r="D27" s="119" t="s">
        <v>5</v>
      </c>
      <c r="E27" s="135" t="s">
        <v>106</v>
      </c>
      <c r="F27" s="135" t="s">
        <v>5</v>
      </c>
      <c r="G27" s="133" t="s">
        <v>108</v>
      </c>
      <c r="H27" s="100">
        <v>4000</v>
      </c>
      <c r="I27" s="44"/>
      <c r="J27" s="100"/>
      <c r="K27" s="44"/>
      <c r="L27" s="100"/>
      <c r="M27" s="44"/>
      <c r="N27" s="100"/>
    </row>
    <row r="28" spans="2:14" ht="15.9" customHeight="1" thickBot="1" x14ac:dyDescent="0.35">
      <c r="B28" s="105"/>
      <c r="C28" s="130"/>
      <c r="D28" s="119" t="s">
        <v>5</v>
      </c>
      <c r="E28" s="135" t="s">
        <v>106</v>
      </c>
      <c r="F28" s="135" t="s">
        <v>8</v>
      </c>
      <c r="G28" s="133" t="s">
        <v>110</v>
      </c>
      <c r="H28" s="100">
        <v>4000</v>
      </c>
      <c r="I28" s="44"/>
      <c r="J28" s="100"/>
      <c r="K28" s="44"/>
      <c r="L28" s="100"/>
      <c r="M28" s="44"/>
      <c r="N28" s="100"/>
    </row>
    <row r="29" spans="2:14" ht="15.9" customHeight="1" thickBot="1" x14ac:dyDescent="0.35">
      <c r="B29" s="107"/>
      <c r="C29" s="131"/>
      <c r="D29" s="118" t="s">
        <v>5</v>
      </c>
      <c r="E29" s="140" t="s">
        <v>111</v>
      </c>
      <c r="F29" s="140" t="s">
        <v>5</v>
      </c>
      <c r="G29" s="139" t="s">
        <v>112</v>
      </c>
      <c r="H29" s="98">
        <v>3000</v>
      </c>
      <c r="I29" s="99"/>
      <c r="J29" s="98"/>
      <c r="K29" s="99"/>
      <c r="L29" s="98"/>
      <c r="M29" s="99"/>
      <c r="N29" s="98"/>
    </row>
    <row r="30" spans="2:14" ht="15.9" customHeight="1" thickBot="1" x14ac:dyDescent="0.35">
      <c r="B30" s="105"/>
      <c r="C30" s="130"/>
      <c r="D30" s="119" t="s">
        <v>12</v>
      </c>
      <c r="E30" s="135" t="s">
        <v>12</v>
      </c>
      <c r="F30" s="135"/>
      <c r="G30" s="133" t="s">
        <v>113</v>
      </c>
      <c r="H30" s="100">
        <v>10000</v>
      </c>
      <c r="I30" s="44"/>
      <c r="J30" s="100"/>
      <c r="K30" s="44"/>
      <c r="L30" s="100"/>
      <c r="M30" s="44"/>
      <c r="N30" s="100"/>
    </row>
    <row r="31" spans="2:14" ht="15.9" customHeight="1" thickBot="1" x14ac:dyDescent="0.35">
      <c r="B31" s="43"/>
      <c r="C31" s="122"/>
      <c r="D31" s="119" t="s">
        <v>22</v>
      </c>
      <c r="E31" s="135" t="s">
        <v>13</v>
      </c>
      <c r="F31" s="135"/>
      <c r="G31" s="126" t="s">
        <v>114</v>
      </c>
      <c r="H31" s="100">
        <v>10000</v>
      </c>
      <c r="I31" s="44"/>
      <c r="J31" s="100"/>
      <c r="K31" s="44"/>
      <c r="L31" s="100"/>
      <c r="M31" s="44"/>
      <c r="N31" s="100"/>
    </row>
    <row r="32" spans="2:14" ht="15.9" customHeight="1" thickBot="1" x14ac:dyDescent="0.35">
      <c r="B32" s="156" t="s">
        <v>116</v>
      </c>
      <c r="C32" s="157"/>
      <c r="D32" s="157"/>
      <c r="E32" s="157"/>
      <c r="F32" s="157"/>
      <c r="G32" s="157"/>
      <c r="H32" s="88">
        <f>SUM(H21)</f>
        <v>112000</v>
      </c>
      <c r="I32" s="88"/>
      <c r="J32" s="88"/>
      <c r="K32" s="88"/>
      <c r="L32" s="88"/>
      <c r="M32" s="88"/>
      <c r="N32" s="88">
        <f>SUM(H32)</f>
        <v>112000</v>
      </c>
    </row>
    <row r="33" ht="15.9" customHeight="1" x14ac:dyDescent="0.3"/>
    <row r="34" ht="15.9" customHeight="1" x14ac:dyDescent="0.3"/>
    <row r="35" ht="15.9" customHeight="1" x14ac:dyDescent="0.3"/>
    <row r="36" ht="15.9" customHeight="1" x14ac:dyDescent="0.3"/>
    <row r="37" ht="15.9" customHeight="1" x14ac:dyDescent="0.3"/>
    <row r="38" ht="15.9" customHeight="1" x14ac:dyDescent="0.3"/>
    <row r="39" ht="15.9" customHeight="1" x14ac:dyDescent="0.3"/>
    <row r="40" ht="15.9" customHeight="1" x14ac:dyDescent="0.3"/>
    <row r="41" ht="15.9" customHeight="1" x14ac:dyDescent="0.3"/>
    <row r="42" ht="15.9" customHeight="1" x14ac:dyDescent="0.3"/>
    <row r="43" ht="15.9" customHeight="1" x14ac:dyDescent="0.3"/>
    <row r="44" ht="15.9" customHeight="1" x14ac:dyDescent="0.3"/>
    <row r="45" ht="15.9" customHeight="1" x14ac:dyDescent="0.3"/>
    <row r="46" ht="15.9" customHeight="1" x14ac:dyDescent="0.3"/>
    <row r="47" ht="15.9" customHeight="1" x14ac:dyDescent="0.3"/>
    <row r="48" ht="15.9" customHeight="1" x14ac:dyDescent="0.3"/>
    <row r="49" ht="15.9" customHeight="1" x14ac:dyDescent="0.3"/>
    <row r="50" ht="15.9" customHeight="1" x14ac:dyDescent="0.3"/>
    <row r="51" ht="15.9" customHeight="1" x14ac:dyDescent="0.3"/>
    <row r="52" ht="15.9" customHeight="1" x14ac:dyDescent="0.3"/>
    <row r="53" ht="15.9" customHeight="1" x14ac:dyDescent="0.3"/>
    <row r="54" ht="15.9" customHeight="1" x14ac:dyDescent="0.3"/>
    <row r="55" ht="15.9" customHeight="1" x14ac:dyDescent="0.3"/>
    <row r="56" ht="15.9" customHeight="1" x14ac:dyDescent="0.3"/>
    <row r="57" ht="15.9" customHeight="1" x14ac:dyDescent="0.3"/>
    <row r="58" ht="15.9" customHeight="1" x14ac:dyDescent="0.3"/>
    <row r="59" ht="15.9" customHeight="1" x14ac:dyDescent="0.3"/>
    <row r="60" ht="15.9" customHeight="1" x14ac:dyDescent="0.3"/>
    <row r="61" ht="15.9" customHeight="1" x14ac:dyDescent="0.3"/>
    <row r="62" ht="15.9" customHeight="1" x14ac:dyDescent="0.3"/>
    <row r="63" ht="15.9" customHeight="1" x14ac:dyDescent="0.3"/>
    <row r="64" ht="15.9" customHeight="1" x14ac:dyDescent="0.3"/>
    <row r="65" ht="15.9" customHeight="1" x14ac:dyDescent="0.3"/>
    <row r="66" ht="15.9" customHeight="1" x14ac:dyDescent="0.3"/>
    <row r="67" ht="15.9" customHeight="1" x14ac:dyDescent="0.3"/>
    <row r="68" ht="15.9" customHeight="1" x14ac:dyDescent="0.3"/>
    <row r="69" ht="15.9" customHeight="1" x14ac:dyDescent="0.3"/>
    <row r="70" ht="15.9" customHeight="1" x14ac:dyDescent="0.3"/>
    <row r="71" ht="15.9" customHeight="1" x14ac:dyDescent="0.3"/>
    <row r="72" ht="15.9" customHeight="1" x14ac:dyDescent="0.3"/>
    <row r="73" ht="15.9" customHeight="1" x14ac:dyDescent="0.3"/>
    <row r="74" ht="15.9" customHeight="1" x14ac:dyDescent="0.3"/>
    <row r="75" ht="15.9" customHeight="1" x14ac:dyDescent="0.3"/>
    <row r="76" ht="15.9" customHeight="1" x14ac:dyDescent="0.3"/>
    <row r="77" ht="15.9" customHeight="1" x14ac:dyDescent="0.3"/>
    <row r="78" ht="15.9" customHeight="1" x14ac:dyDescent="0.3"/>
    <row r="79" ht="15.9" customHeight="1" x14ac:dyDescent="0.3"/>
    <row r="80" ht="15.9" customHeight="1" x14ac:dyDescent="0.3"/>
    <row r="81" ht="15.9" customHeight="1" x14ac:dyDescent="0.3"/>
    <row r="82" ht="15.9" customHeight="1" x14ac:dyDescent="0.3"/>
    <row r="83" ht="15.9" customHeight="1" x14ac:dyDescent="0.3"/>
    <row r="84" ht="15.9" customHeight="1" x14ac:dyDescent="0.3"/>
    <row r="85" ht="15.9" customHeight="1" x14ac:dyDescent="0.3"/>
    <row r="86" ht="15.9" customHeight="1" x14ac:dyDescent="0.3"/>
    <row r="87" ht="15.9" customHeight="1" x14ac:dyDescent="0.3"/>
    <row r="88" ht="15.9" customHeight="1" x14ac:dyDescent="0.3"/>
    <row r="89" ht="15.9" customHeight="1" x14ac:dyDescent="0.3"/>
    <row r="90" ht="15.9" customHeight="1" x14ac:dyDescent="0.3"/>
    <row r="91" ht="15.9" customHeight="1" x14ac:dyDescent="0.3"/>
    <row r="92" ht="15.9" customHeight="1" x14ac:dyDescent="0.3"/>
    <row r="93" ht="15.9" customHeight="1" x14ac:dyDescent="0.3"/>
    <row r="94" ht="15.9" customHeight="1" x14ac:dyDescent="0.3"/>
    <row r="95" ht="15.9" customHeight="1" x14ac:dyDescent="0.3"/>
    <row r="96" ht="15.9" customHeight="1" x14ac:dyDescent="0.3"/>
    <row r="97" ht="15.9" customHeight="1" x14ac:dyDescent="0.3"/>
    <row r="98" ht="15.9" customHeight="1" x14ac:dyDescent="0.3"/>
    <row r="99" ht="15.9" customHeight="1" x14ac:dyDescent="0.3"/>
    <row r="100" ht="15.9" customHeight="1" x14ac:dyDescent="0.3"/>
    <row r="101" ht="15.9" customHeight="1" x14ac:dyDescent="0.3"/>
    <row r="102" ht="15.9" customHeight="1" x14ac:dyDescent="0.3"/>
    <row r="103" ht="15.9" customHeight="1" x14ac:dyDescent="0.3"/>
    <row r="104" ht="15.9" customHeight="1" x14ac:dyDescent="0.3"/>
    <row r="105" ht="15.9" customHeight="1" x14ac:dyDescent="0.3"/>
    <row r="106" ht="15.9" customHeight="1" x14ac:dyDescent="0.3"/>
    <row r="107" ht="15.9" customHeight="1" x14ac:dyDescent="0.3"/>
    <row r="108" ht="15.9" customHeight="1" x14ac:dyDescent="0.3"/>
    <row r="109" ht="15.9" customHeight="1" x14ac:dyDescent="0.3"/>
    <row r="110" ht="15.9" customHeight="1" x14ac:dyDescent="0.3"/>
    <row r="111" ht="15.9" customHeight="1" x14ac:dyDescent="0.3"/>
    <row r="112" ht="15.9" customHeight="1" x14ac:dyDescent="0.3"/>
    <row r="113" ht="15.9" customHeight="1" x14ac:dyDescent="0.3"/>
    <row r="114" ht="15.9" customHeight="1" x14ac:dyDescent="0.3"/>
    <row r="115" ht="15.9" customHeight="1" x14ac:dyDescent="0.3"/>
    <row r="116" ht="15.9" customHeight="1" x14ac:dyDescent="0.3"/>
    <row r="117" ht="15.9" customHeight="1" x14ac:dyDescent="0.3"/>
    <row r="118" ht="15.9" customHeight="1" x14ac:dyDescent="0.3"/>
    <row r="119" ht="15.9" customHeight="1" x14ac:dyDescent="0.3"/>
    <row r="120" ht="15.9" customHeight="1" x14ac:dyDescent="0.3"/>
    <row r="121" ht="15.9" customHeight="1" x14ac:dyDescent="0.3"/>
    <row r="122" ht="15.9" customHeight="1" x14ac:dyDescent="0.3"/>
    <row r="123" ht="15.9" customHeight="1" x14ac:dyDescent="0.3"/>
    <row r="124" ht="15.9" customHeight="1" x14ac:dyDescent="0.3"/>
    <row r="125" ht="15.9" customHeight="1" x14ac:dyDescent="0.3"/>
    <row r="126" ht="15.9" customHeight="1" x14ac:dyDescent="0.3"/>
    <row r="127" ht="15.9" customHeight="1" x14ac:dyDescent="0.3"/>
    <row r="128" ht="15.9" customHeight="1" x14ac:dyDescent="0.3"/>
    <row r="129" ht="15.9" customHeight="1" x14ac:dyDescent="0.3"/>
    <row r="130" ht="15.9" customHeight="1" x14ac:dyDescent="0.3"/>
    <row r="131" ht="15.9" customHeight="1" x14ac:dyDescent="0.3"/>
    <row r="132" ht="15.9" customHeight="1" x14ac:dyDescent="0.3"/>
    <row r="133" ht="15.9" customHeight="1" x14ac:dyDescent="0.3"/>
    <row r="134" ht="15.9" customHeight="1" x14ac:dyDescent="0.3"/>
    <row r="135" ht="15.9" customHeight="1" x14ac:dyDescent="0.3"/>
    <row r="136" ht="15.9" customHeight="1" x14ac:dyDescent="0.3"/>
    <row r="137" ht="15.9" customHeight="1" x14ac:dyDescent="0.3"/>
    <row r="138" ht="15.9" customHeight="1" x14ac:dyDescent="0.3"/>
    <row r="139" ht="15.9" customHeight="1" x14ac:dyDescent="0.3"/>
    <row r="140" ht="15.9" customHeight="1" x14ac:dyDescent="0.3"/>
    <row r="141" ht="15.9" customHeight="1" x14ac:dyDescent="0.3"/>
    <row r="142" ht="15.9" customHeight="1" x14ac:dyDescent="0.3"/>
    <row r="143" ht="15.9" customHeight="1" x14ac:dyDescent="0.3"/>
    <row r="144" ht="15.9" customHeight="1" x14ac:dyDescent="0.3"/>
    <row r="145" ht="15.9" customHeight="1" x14ac:dyDescent="0.3"/>
    <row r="146" ht="15.9" customHeight="1" x14ac:dyDescent="0.3"/>
    <row r="147" ht="15.9" customHeight="1" x14ac:dyDescent="0.3"/>
    <row r="148" ht="15.9" customHeight="1" x14ac:dyDescent="0.3"/>
    <row r="149" ht="15.9" customHeight="1" x14ac:dyDescent="0.3"/>
    <row r="150" ht="15.9" customHeight="1" x14ac:dyDescent="0.3"/>
    <row r="151" ht="15.9" customHeight="1" x14ac:dyDescent="0.3"/>
    <row r="152" ht="15.9" customHeight="1" x14ac:dyDescent="0.3"/>
    <row r="153" ht="15.9" customHeight="1" x14ac:dyDescent="0.3"/>
    <row r="154" ht="15.9" customHeight="1" x14ac:dyDescent="0.3"/>
    <row r="155" ht="15.9" customHeight="1" x14ac:dyDescent="0.3"/>
    <row r="156" ht="15.9" customHeight="1" x14ac:dyDescent="0.3"/>
    <row r="157" ht="15.9" customHeight="1" x14ac:dyDescent="0.3"/>
    <row r="158" ht="15.9" customHeight="1" x14ac:dyDescent="0.3"/>
    <row r="159" ht="15.9" customHeight="1" x14ac:dyDescent="0.3"/>
    <row r="160" ht="15.9" customHeight="1" x14ac:dyDescent="0.3"/>
    <row r="161" ht="15.9" customHeight="1" x14ac:dyDescent="0.3"/>
    <row r="162" ht="15.9" customHeight="1" x14ac:dyDescent="0.3"/>
    <row r="163" ht="15.9" customHeight="1" x14ac:dyDescent="0.3"/>
    <row r="164" ht="15.9" customHeight="1" x14ac:dyDescent="0.3"/>
    <row r="165" ht="15.9" customHeight="1" x14ac:dyDescent="0.3"/>
    <row r="166" ht="15.9" customHeight="1" x14ac:dyDescent="0.3"/>
    <row r="167" ht="15.9" customHeight="1" x14ac:dyDescent="0.3"/>
    <row r="168" ht="15.9" customHeight="1" x14ac:dyDescent="0.3"/>
    <row r="169" ht="15.9" customHeight="1" x14ac:dyDescent="0.3"/>
    <row r="170" ht="15.9" customHeight="1" x14ac:dyDescent="0.3"/>
    <row r="171" ht="15.9" customHeight="1" x14ac:dyDescent="0.3"/>
    <row r="172" ht="15.9" customHeight="1" x14ac:dyDescent="0.3"/>
    <row r="173" ht="15.9" customHeight="1" x14ac:dyDescent="0.3"/>
    <row r="174" ht="15.9" customHeight="1" x14ac:dyDescent="0.3"/>
    <row r="175" ht="15.9" customHeight="1" x14ac:dyDescent="0.3"/>
    <row r="176" ht="15.9" customHeight="1" x14ac:dyDescent="0.3"/>
    <row r="177" ht="15.9" customHeight="1" x14ac:dyDescent="0.3"/>
    <row r="178" ht="15.9" customHeight="1" x14ac:dyDescent="0.3"/>
    <row r="179" ht="15.9" customHeight="1" x14ac:dyDescent="0.3"/>
    <row r="180" ht="15.9" customHeight="1" x14ac:dyDescent="0.3"/>
    <row r="181" ht="15.9" customHeight="1" x14ac:dyDescent="0.3"/>
    <row r="182" ht="15.9" customHeight="1" x14ac:dyDescent="0.3"/>
    <row r="183" ht="15.9" customHeight="1" x14ac:dyDescent="0.3"/>
    <row r="184" ht="15.9" customHeight="1" x14ac:dyDescent="0.3"/>
    <row r="185" ht="15.9" customHeight="1" x14ac:dyDescent="0.3"/>
    <row r="186" ht="15.9" customHeight="1" x14ac:dyDescent="0.3"/>
    <row r="187" ht="15.9" customHeight="1" x14ac:dyDescent="0.3"/>
    <row r="188" ht="15.9" customHeight="1" x14ac:dyDescent="0.3"/>
    <row r="189" ht="15.9" customHeight="1" x14ac:dyDescent="0.3"/>
    <row r="190" ht="15.9" customHeight="1" x14ac:dyDescent="0.3"/>
    <row r="191" ht="15.9" customHeight="1" x14ac:dyDescent="0.3"/>
    <row r="192" ht="15.9" customHeight="1" x14ac:dyDescent="0.3"/>
    <row r="193" ht="15.9" customHeight="1" x14ac:dyDescent="0.3"/>
    <row r="194" ht="15.9" customHeight="1" x14ac:dyDescent="0.3"/>
    <row r="195" ht="15.9" customHeight="1" x14ac:dyDescent="0.3"/>
    <row r="196" ht="15.9" customHeight="1" x14ac:dyDescent="0.3"/>
    <row r="197" ht="15.9" customHeight="1" x14ac:dyDescent="0.3"/>
    <row r="198" ht="15.9" customHeight="1" x14ac:dyDescent="0.3"/>
    <row r="199" ht="15.9" customHeight="1" x14ac:dyDescent="0.3"/>
    <row r="200" ht="15.9" customHeight="1" x14ac:dyDescent="0.3"/>
    <row r="201" ht="15.9" customHeight="1" x14ac:dyDescent="0.3"/>
    <row r="202" ht="15.9" customHeight="1" x14ac:dyDescent="0.3"/>
    <row r="203" ht="15.9" customHeight="1" x14ac:dyDescent="0.3"/>
    <row r="204" ht="15.9" customHeight="1" x14ac:dyDescent="0.3"/>
    <row r="205" ht="15.9" customHeight="1" x14ac:dyDescent="0.3"/>
    <row r="206" ht="15.9" customHeight="1" x14ac:dyDescent="0.3"/>
    <row r="207" ht="15.9" customHeight="1" x14ac:dyDescent="0.3"/>
    <row r="208" ht="15.9" customHeight="1" x14ac:dyDescent="0.3"/>
    <row r="209" ht="15.9" customHeight="1" x14ac:dyDescent="0.3"/>
    <row r="210" ht="15.9" customHeight="1" x14ac:dyDescent="0.3"/>
    <row r="211" ht="15.9" customHeight="1" x14ac:dyDescent="0.3"/>
    <row r="212" ht="15.9" customHeight="1" x14ac:dyDescent="0.3"/>
    <row r="213" ht="15.9" customHeight="1" x14ac:dyDescent="0.3"/>
    <row r="214" ht="15.9" customHeight="1" x14ac:dyDescent="0.3"/>
    <row r="215" ht="15.9" customHeight="1" x14ac:dyDescent="0.3"/>
    <row r="216" ht="15.9" customHeight="1" x14ac:dyDescent="0.3"/>
    <row r="217" ht="15.9" customHeight="1" x14ac:dyDescent="0.3"/>
    <row r="218" ht="15.9" customHeight="1" x14ac:dyDescent="0.3"/>
    <row r="219" ht="15.9" customHeight="1" x14ac:dyDescent="0.3"/>
    <row r="220" ht="15.9" customHeight="1" x14ac:dyDescent="0.3"/>
    <row r="221" ht="15.9" customHeight="1" x14ac:dyDescent="0.3"/>
    <row r="222" ht="15.9" customHeight="1" x14ac:dyDescent="0.3"/>
    <row r="223" ht="15.9" customHeight="1" x14ac:dyDescent="0.3"/>
    <row r="224" ht="15.9" customHeight="1" x14ac:dyDescent="0.3"/>
    <row r="225" ht="15.9" customHeight="1" x14ac:dyDescent="0.3"/>
    <row r="226" ht="15.9" customHeight="1" x14ac:dyDescent="0.3"/>
    <row r="227" ht="15.9" customHeight="1" x14ac:dyDescent="0.3"/>
    <row r="228" ht="15.9" customHeight="1" x14ac:dyDescent="0.3"/>
    <row r="229" ht="15.9" customHeight="1" x14ac:dyDescent="0.3"/>
    <row r="230" ht="15.9" customHeight="1" x14ac:dyDescent="0.3"/>
    <row r="231" ht="15.9" customHeight="1" x14ac:dyDescent="0.3"/>
    <row r="232" ht="15.9" customHeight="1" x14ac:dyDescent="0.3"/>
    <row r="233" ht="15.9" customHeight="1" x14ac:dyDescent="0.3"/>
    <row r="234" ht="15.9" customHeight="1" x14ac:dyDescent="0.3"/>
    <row r="235" ht="15.9" customHeight="1" x14ac:dyDescent="0.3"/>
    <row r="236" ht="15.9" customHeight="1" x14ac:dyDescent="0.3"/>
    <row r="237" ht="15.9" customHeight="1" x14ac:dyDescent="0.3"/>
    <row r="238" ht="15.9" customHeight="1" x14ac:dyDescent="0.3"/>
    <row r="239" ht="15.9" customHeight="1" x14ac:dyDescent="0.3"/>
    <row r="240" ht="15.9" customHeight="1" x14ac:dyDescent="0.3"/>
    <row r="241" ht="15.9" customHeight="1" x14ac:dyDescent="0.3"/>
    <row r="242" ht="15.9" customHeight="1" x14ac:dyDescent="0.3"/>
    <row r="243" ht="15.9" customHeight="1" x14ac:dyDescent="0.3"/>
    <row r="244" ht="15.9" customHeight="1" x14ac:dyDescent="0.3"/>
    <row r="245" ht="15.9" customHeight="1" x14ac:dyDescent="0.3"/>
    <row r="246" ht="15.9" customHeight="1" x14ac:dyDescent="0.3"/>
    <row r="247" ht="15.9" customHeight="1" x14ac:dyDescent="0.3"/>
    <row r="248" ht="15.9" customHeight="1" x14ac:dyDescent="0.3"/>
    <row r="249" ht="15.9" customHeight="1" x14ac:dyDescent="0.3"/>
    <row r="250" ht="15.9" customHeight="1" x14ac:dyDescent="0.3"/>
    <row r="251" ht="15.9" customHeight="1" x14ac:dyDescent="0.3"/>
    <row r="252" ht="15.9" customHeight="1" x14ac:dyDescent="0.3"/>
    <row r="253" ht="15.9" customHeight="1" x14ac:dyDescent="0.3"/>
    <row r="254" ht="15.9" customHeight="1" x14ac:dyDescent="0.3"/>
    <row r="255" ht="15.9" customHeight="1" x14ac:dyDescent="0.3"/>
    <row r="256" ht="15.9" customHeight="1" x14ac:dyDescent="0.3"/>
    <row r="257" ht="15.9" customHeight="1" x14ac:dyDescent="0.3"/>
    <row r="258" ht="15.9" customHeight="1" x14ac:dyDescent="0.3"/>
    <row r="259" ht="15.9" customHeight="1" x14ac:dyDescent="0.3"/>
    <row r="260" ht="15.9" customHeight="1" x14ac:dyDescent="0.3"/>
    <row r="261" ht="15.9" customHeight="1" x14ac:dyDescent="0.3"/>
    <row r="262" ht="15.9" customHeight="1" x14ac:dyDescent="0.3"/>
    <row r="263" ht="15.9" customHeight="1" x14ac:dyDescent="0.3"/>
    <row r="264" ht="15.9" customHeight="1" x14ac:dyDescent="0.3"/>
    <row r="265" ht="15.9" customHeight="1" x14ac:dyDescent="0.3"/>
    <row r="266" ht="15.9" customHeight="1" x14ac:dyDescent="0.3"/>
    <row r="267" ht="15.9" customHeight="1" x14ac:dyDescent="0.3"/>
    <row r="268" ht="15.9" customHeight="1" x14ac:dyDescent="0.3"/>
    <row r="269" ht="15.9" customHeight="1" x14ac:dyDescent="0.3"/>
    <row r="270" ht="15.9" customHeight="1" x14ac:dyDescent="0.3"/>
    <row r="271" ht="15.9" customHeight="1" x14ac:dyDescent="0.3"/>
    <row r="272" ht="15.9" customHeight="1" x14ac:dyDescent="0.3"/>
    <row r="273" ht="15.9" customHeight="1" x14ac:dyDescent="0.3"/>
    <row r="274" ht="15.9" customHeight="1" x14ac:dyDescent="0.3"/>
    <row r="275" ht="15.9" customHeight="1" x14ac:dyDescent="0.3"/>
    <row r="276" ht="15.9" customHeight="1" x14ac:dyDescent="0.3"/>
    <row r="277" ht="15.9" customHeight="1" x14ac:dyDescent="0.3"/>
    <row r="278" ht="15.9" customHeight="1" x14ac:dyDescent="0.3"/>
    <row r="279" ht="15.9" customHeight="1" x14ac:dyDescent="0.3"/>
    <row r="280" ht="15.9" customHeight="1" x14ac:dyDescent="0.3"/>
    <row r="281" ht="15.9" customHeight="1" x14ac:dyDescent="0.3"/>
    <row r="282" ht="15.9" customHeight="1" x14ac:dyDescent="0.3"/>
    <row r="283" ht="15.9" customHeight="1" x14ac:dyDescent="0.3"/>
    <row r="284" ht="15.9" customHeight="1" x14ac:dyDescent="0.3"/>
    <row r="285" ht="15.9" customHeight="1" x14ac:dyDescent="0.3"/>
    <row r="286" ht="15.9" customHeight="1" x14ac:dyDescent="0.3"/>
    <row r="287" ht="15.9" customHeight="1" x14ac:dyDescent="0.3"/>
    <row r="288" ht="15.9" customHeight="1" x14ac:dyDescent="0.3"/>
    <row r="289" ht="15.9" customHeight="1" x14ac:dyDescent="0.3"/>
    <row r="290" ht="15.9" customHeight="1" x14ac:dyDescent="0.3"/>
    <row r="291" ht="15.9" customHeight="1" x14ac:dyDescent="0.3"/>
    <row r="292" ht="15.9" customHeight="1" x14ac:dyDescent="0.3"/>
    <row r="293" ht="15.9" customHeight="1" x14ac:dyDescent="0.3"/>
    <row r="294" ht="15.9" customHeight="1" x14ac:dyDescent="0.3"/>
    <row r="295" ht="15.9" customHeight="1" x14ac:dyDescent="0.3"/>
    <row r="296" ht="15.9" customHeight="1" x14ac:dyDescent="0.3"/>
    <row r="297" ht="15.9" customHeight="1" x14ac:dyDescent="0.3"/>
    <row r="298" ht="15.9" customHeight="1" x14ac:dyDescent="0.3"/>
    <row r="299" ht="15.9" customHeight="1" x14ac:dyDescent="0.3"/>
    <row r="300" ht="15.9" customHeight="1" x14ac:dyDescent="0.3"/>
    <row r="301" ht="15.9" customHeight="1" x14ac:dyDescent="0.3"/>
    <row r="302" ht="15.9" customHeight="1" x14ac:dyDescent="0.3"/>
    <row r="303" ht="15.9" customHeight="1" x14ac:dyDescent="0.3"/>
    <row r="304" ht="15.9" customHeight="1" x14ac:dyDescent="0.3"/>
    <row r="305" ht="15.9" customHeight="1" x14ac:dyDescent="0.3"/>
    <row r="306" ht="15.9" customHeight="1" x14ac:dyDescent="0.3"/>
    <row r="307" ht="15.9" customHeight="1" x14ac:dyDescent="0.3"/>
    <row r="308" ht="15.9" customHeight="1" x14ac:dyDescent="0.3"/>
    <row r="309" ht="15.9" customHeight="1" x14ac:dyDescent="0.3"/>
    <row r="310" ht="15.9" customHeight="1" x14ac:dyDescent="0.3"/>
    <row r="311" ht="15.9" customHeight="1" x14ac:dyDescent="0.3"/>
    <row r="312" ht="15.9" customHeight="1" x14ac:dyDescent="0.3"/>
    <row r="313" ht="15.9" customHeight="1" x14ac:dyDescent="0.3"/>
    <row r="314" ht="15.9" customHeight="1" x14ac:dyDescent="0.3"/>
    <row r="315" ht="15.9" customHeight="1" x14ac:dyDescent="0.3"/>
    <row r="316" ht="15.9" customHeight="1" x14ac:dyDescent="0.3"/>
    <row r="317" ht="15.9" customHeight="1" x14ac:dyDescent="0.3"/>
    <row r="318" ht="15.9" customHeight="1" x14ac:dyDescent="0.3"/>
    <row r="319" ht="15.9" customHeight="1" x14ac:dyDescent="0.3"/>
    <row r="320" ht="15.9" customHeight="1" x14ac:dyDescent="0.3"/>
    <row r="321" ht="15.9" customHeight="1" x14ac:dyDescent="0.3"/>
  </sheetData>
  <mergeCells count="21">
    <mergeCell ref="B32:G32"/>
    <mergeCell ref="F19:F20"/>
    <mergeCell ref="F7:F8"/>
    <mergeCell ref="E7:E8"/>
    <mergeCell ref="E19:E20"/>
    <mergeCell ref="B19:B20"/>
    <mergeCell ref="B7:B8"/>
    <mergeCell ref="C7:C8"/>
    <mergeCell ref="D7:D8"/>
    <mergeCell ref="C19:C20"/>
    <mergeCell ref="G2:K2"/>
    <mergeCell ref="G3:K3"/>
    <mergeCell ref="B11:G11"/>
    <mergeCell ref="G14:K14"/>
    <mergeCell ref="G15:K15"/>
    <mergeCell ref="H7:N7"/>
    <mergeCell ref="G7:G8"/>
    <mergeCell ref="H5:J5"/>
    <mergeCell ref="D19:D20"/>
    <mergeCell ref="G19:G20"/>
    <mergeCell ref="H19:N19"/>
  </mergeCells>
  <pageMargins left="0.7" right="0.7" top="0.75" bottom="0.75" header="0.3" footer="0.3"/>
  <pageSetup paperSize="5" orientation="portrait" r:id="rId1"/>
  <ignoredErrors>
    <ignoredError sqref="C9:D10 F21 C21:D25 C29:D29 F31 F22 E23:F30 E22 E31 D26:D28 D30:D31" numberStoredAsText="1"/>
    <ignoredError sqref="H9:N11 H22:N23 H32:N32 I24:N25 I29:N29 I31:M31 H21:N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00"/>
  <sheetViews>
    <sheetView topLeftCell="A4" workbookViewId="0">
      <selection activeCell="F28" sqref="F28"/>
    </sheetView>
  </sheetViews>
  <sheetFormatPr baseColWidth="10" defaultColWidth="11.44140625" defaultRowHeight="13.8" x14ac:dyDescent="0.3"/>
  <cols>
    <col min="1" max="1" width="4.88671875" style="1" customWidth="1"/>
    <col min="2" max="2" width="4.5546875" style="1" customWidth="1"/>
    <col min="3" max="3" width="4.109375" style="1" customWidth="1"/>
    <col min="4" max="4" width="4.5546875" style="1" customWidth="1"/>
    <col min="5" max="5" width="42" style="1" customWidth="1"/>
    <col min="6" max="6" width="9.109375" style="1" customWidth="1"/>
    <col min="7" max="7" width="7" style="1" customWidth="1"/>
    <col min="8" max="9" width="8.88671875" style="1" customWidth="1"/>
    <col min="10" max="10" width="9" style="1" customWidth="1"/>
    <col min="11" max="11" width="8.6640625" style="1" customWidth="1"/>
    <col min="12" max="12" width="10.44140625" style="1" customWidth="1"/>
    <col min="13" max="16384" width="11.44140625" style="1"/>
  </cols>
  <sheetData>
    <row r="1" spans="1:28" s="2" customFormat="1" x14ac:dyDescent="0.3"/>
    <row r="2" spans="1:28" s="2" customFormat="1" ht="21" x14ac:dyDescent="0.4">
      <c r="E2" s="155" t="s">
        <v>68</v>
      </c>
      <c r="F2" s="155"/>
      <c r="G2" s="155"/>
      <c r="H2" s="155"/>
      <c r="I2" s="155"/>
    </row>
    <row r="3" spans="1:28" s="2" customFormat="1" ht="21" x14ac:dyDescent="0.4">
      <c r="E3" s="155" t="s">
        <v>69</v>
      </c>
      <c r="F3" s="155"/>
      <c r="G3" s="155"/>
      <c r="H3" s="155"/>
      <c r="I3" s="155"/>
    </row>
    <row r="4" spans="1:28" s="3" customFormat="1" ht="15" customHeight="1" x14ac:dyDescent="0.3">
      <c r="E4" s="29"/>
      <c r="G4" s="4"/>
      <c r="H4" s="5"/>
    </row>
    <row r="5" spans="1:28" s="3" customFormat="1" ht="15.6" x14ac:dyDescent="0.3">
      <c r="B5" s="10" t="s">
        <v>119</v>
      </c>
      <c r="C5" s="11"/>
      <c r="D5" s="11"/>
      <c r="E5" s="25"/>
      <c r="F5" s="26"/>
      <c r="G5" s="27"/>
      <c r="H5" s="28"/>
      <c r="I5" s="11"/>
      <c r="J5" s="11"/>
      <c r="K5" s="11"/>
    </row>
    <row r="6" spans="1:28" s="3" customFormat="1" ht="16.2" thickBot="1" x14ac:dyDescent="0.35">
      <c r="B6" s="10" t="s">
        <v>72</v>
      </c>
      <c r="C6" s="11"/>
      <c r="D6" s="11"/>
      <c r="E6" s="25"/>
      <c r="F6" s="26"/>
      <c r="G6" s="27"/>
      <c r="H6" s="28"/>
      <c r="I6" s="11"/>
      <c r="J6" s="11"/>
      <c r="K6" s="11"/>
    </row>
    <row r="7" spans="1:28" s="6" customFormat="1" ht="18.75" customHeight="1" thickBot="1" x14ac:dyDescent="0.35">
      <c r="A7" s="3"/>
      <c r="B7" s="159" t="s">
        <v>19</v>
      </c>
      <c r="C7" s="163" t="s">
        <v>0</v>
      </c>
      <c r="D7" s="165" t="s">
        <v>1</v>
      </c>
      <c r="E7" s="141" t="s">
        <v>3</v>
      </c>
      <c r="F7" s="150" t="s">
        <v>4</v>
      </c>
      <c r="G7" s="151"/>
      <c r="H7" s="151"/>
      <c r="I7" s="151"/>
      <c r="J7" s="151"/>
      <c r="K7" s="151"/>
      <c r="L7" s="15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8" s="6" customFormat="1" ht="102" customHeight="1" thickBot="1" x14ac:dyDescent="0.35">
      <c r="A8" s="3"/>
      <c r="B8" s="160"/>
      <c r="C8" s="164"/>
      <c r="D8" s="166"/>
      <c r="E8" s="142"/>
      <c r="F8" s="83" t="s">
        <v>9</v>
      </c>
      <c r="G8" s="82" t="s">
        <v>10</v>
      </c>
      <c r="H8" s="7" t="s">
        <v>11</v>
      </c>
      <c r="I8" s="82" t="s">
        <v>14</v>
      </c>
      <c r="J8" s="7" t="s">
        <v>20</v>
      </c>
      <c r="K8" s="82" t="s">
        <v>21</v>
      </c>
      <c r="L8" s="83" t="s">
        <v>71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8" s="6" customFormat="1" ht="15" customHeight="1" thickBot="1" x14ac:dyDescent="0.35">
      <c r="A9" s="3"/>
      <c r="B9" s="42">
        <v>22</v>
      </c>
      <c r="C9" s="52" t="s">
        <v>6</v>
      </c>
      <c r="D9" s="24"/>
      <c r="E9" s="32" t="s">
        <v>29</v>
      </c>
      <c r="F9" s="84"/>
      <c r="G9" s="33"/>
      <c r="H9" s="84"/>
      <c r="I9" s="33">
        <f>SUM(I10)</f>
        <v>30000</v>
      </c>
      <c r="J9" s="84"/>
      <c r="K9" s="33"/>
      <c r="L9" s="84">
        <f>SUM(F9:K9)</f>
        <v>30000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s="6" customFormat="1" ht="14.4" thickBot="1" x14ac:dyDescent="0.35">
      <c r="A10" s="3"/>
      <c r="B10" s="46"/>
      <c r="C10" s="53"/>
      <c r="D10" s="60" t="s">
        <v>5</v>
      </c>
      <c r="E10" s="61" t="s">
        <v>30</v>
      </c>
      <c r="F10" s="98"/>
      <c r="G10" s="99"/>
      <c r="H10" s="98"/>
      <c r="I10" s="99">
        <v>30000</v>
      </c>
      <c r="J10" s="85"/>
      <c r="K10" s="48"/>
      <c r="L10" s="100">
        <f t="shared" ref="L10:L35" si="0">SUM(F10:K10)</f>
        <v>30000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s="6" customFormat="1" ht="14.4" thickBot="1" x14ac:dyDescent="0.35">
      <c r="A11" s="3"/>
      <c r="B11" s="42">
        <v>22</v>
      </c>
      <c r="C11" s="52" t="s">
        <v>44</v>
      </c>
      <c r="D11" s="76"/>
      <c r="E11" s="32" t="s">
        <v>45</v>
      </c>
      <c r="F11" s="84">
        <f>SUM(F12:F14)</f>
        <v>7500</v>
      </c>
      <c r="G11" s="33"/>
      <c r="H11" s="84"/>
      <c r="I11" s="33"/>
      <c r="J11" s="84"/>
      <c r="K11" s="33"/>
      <c r="L11" s="84">
        <f t="shared" si="0"/>
        <v>7500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s="6" customFormat="1" ht="14.4" thickBot="1" x14ac:dyDescent="0.35">
      <c r="A12" s="3"/>
      <c r="B12" s="46"/>
      <c r="C12" s="53"/>
      <c r="D12" s="60" t="s">
        <v>5</v>
      </c>
      <c r="E12" s="63" t="s">
        <v>46</v>
      </c>
      <c r="F12" s="98">
        <v>500</v>
      </c>
      <c r="G12" s="48"/>
      <c r="H12" s="85"/>
      <c r="I12" s="48"/>
      <c r="J12" s="85"/>
      <c r="K12" s="48"/>
      <c r="L12" s="100">
        <f t="shared" si="0"/>
        <v>500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s="6" customFormat="1" ht="14.4" thickBot="1" x14ac:dyDescent="0.35">
      <c r="A13" s="3"/>
      <c r="B13" s="43"/>
      <c r="C13" s="51"/>
      <c r="D13" s="62" t="s">
        <v>12</v>
      </c>
      <c r="E13" s="59" t="s">
        <v>47</v>
      </c>
      <c r="F13" s="100">
        <v>3000</v>
      </c>
      <c r="G13" s="45"/>
      <c r="H13" s="86"/>
      <c r="I13" s="45"/>
      <c r="J13" s="86"/>
      <c r="K13" s="45"/>
      <c r="L13" s="100">
        <f t="shared" si="0"/>
        <v>3000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6" customFormat="1" ht="14.4" thickBot="1" x14ac:dyDescent="0.35">
      <c r="A14" s="3"/>
      <c r="B14" s="43"/>
      <c r="C14" s="30"/>
      <c r="D14" s="75" t="s">
        <v>8</v>
      </c>
      <c r="E14" s="59" t="s">
        <v>48</v>
      </c>
      <c r="F14" s="100">
        <v>4000</v>
      </c>
      <c r="G14" s="45"/>
      <c r="H14" s="86"/>
      <c r="I14" s="45"/>
      <c r="J14" s="86"/>
      <c r="K14" s="45"/>
      <c r="L14" s="100">
        <f t="shared" si="0"/>
        <v>4000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s="6" customFormat="1" ht="14.4" thickBot="1" x14ac:dyDescent="0.35">
      <c r="A15" s="3"/>
      <c r="B15" s="77">
        <v>22</v>
      </c>
      <c r="C15" s="78" t="s">
        <v>7</v>
      </c>
      <c r="D15" s="79"/>
      <c r="E15" s="80" t="s">
        <v>23</v>
      </c>
      <c r="F15" s="87">
        <f>SUM(F16:F22)</f>
        <v>60700</v>
      </c>
      <c r="G15" s="81"/>
      <c r="H15" s="87"/>
      <c r="I15" s="81"/>
      <c r="J15" s="87"/>
      <c r="K15" s="81"/>
      <c r="L15" s="84">
        <f t="shared" si="0"/>
        <v>60700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s="6" customFormat="1" ht="14.4" thickBot="1" x14ac:dyDescent="0.35">
      <c r="A16" s="3"/>
      <c r="B16" s="46"/>
      <c r="C16" s="53"/>
      <c r="D16" s="60" t="s">
        <v>8</v>
      </c>
      <c r="E16" s="61" t="s">
        <v>31</v>
      </c>
      <c r="F16" s="98">
        <v>10000</v>
      </c>
      <c r="G16" s="48"/>
      <c r="H16" s="85"/>
      <c r="I16" s="48"/>
      <c r="J16" s="85"/>
      <c r="K16" s="48"/>
      <c r="L16" s="100">
        <f t="shared" si="0"/>
        <v>10000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s="6" customFormat="1" ht="14.4" thickBot="1" x14ac:dyDescent="0.35">
      <c r="A17" s="3"/>
      <c r="B17" s="43"/>
      <c r="C17" s="51"/>
      <c r="D17" s="62" t="s">
        <v>17</v>
      </c>
      <c r="E17" s="31" t="s">
        <v>53</v>
      </c>
      <c r="F17" s="100">
        <v>16200</v>
      </c>
      <c r="G17" s="45"/>
      <c r="H17" s="86"/>
      <c r="I17" s="45"/>
      <c r="J17" s="86"/>
      <c r="K17" s="45"/>
      <c r="L17" s="100">
        <f t="shared" si="0"/>
        <v>16200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s="6" customFormat="1" ht="14.4" thickBot="1" x14ac:dyDescent="0.35">
      <c r="A18" s="3"/>
      <c r="B18" s="43"/>
      <c r="C18" s="51"/>
      <c r="D18" s="62" t="s">
        <v>40</v>
      </c>
      <c r="E18" s="31" t="s">
        <v>54</v>
      </c>
      <c r="F18" s="100">
        <v>3000</v>
      </c>
      <c r="G18" s="45"/>
      <c r="H18" s="86"/>
      <c r="I18" s="45"/>
      <c r="J18" s="86"/>
      <c r="K18" s="45"/>
      <c r="L18" s="100">
        <f t="shared" si="0"/>
        <v>3000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s="6" customFormat="1" ht="14.4" thickBot="1" x14ac:dyDescent="0.35">
      <c r="A19" s="3"/>
      <c r="B19" s="43"/>
      <c r="C19" s="51"/>
      <c r="D19" s="62" t="s">
        <v>51</v>
      </c>
      <c r="E19" s="31" t="s">
        <v>55</v>
      </c>
      <c r="F19" s="100">
        <v>3000</v>
      </c>
      <c r="G19" s="45"/>
      <c r="H19" s="86"/>
      <c r="I19" s="45"/>
      <c r="J19" s="86"/>
      <c r="K19" s="45"/>
      <c r="L19" s="100">
        <f t="shared" si="0"/>
        <v>3000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s="6" customFormat="1" ht="14.4" thickBot="1" x14ac:dyDescent="0.35">
      <c r="A20" s="3"/>
      <c r="B20" s="43"/>
      <c r="C20" s="51"/>
      <c r="D20" s="62" t="s">
        <v>56</v>
      </c>
      <c r="E20" s="31" t="s">
        <v>57</v>
      </c>
      <c r="F20" s="100">
        <v>3500</v>
      </c>
      <c r="G20" s="45"/>
      <c r="H20" s="86"/>
      <c r="I20" s="45"/>
      <c r="J20" s="86"/>
      <c r="K20" s="45"/>
      <c r="L20" s="100">
        <f t="shared" si="0"/>
        <v>3500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s="6" customFormat="1" ht="14.4" thickBot="1" x14ac:dyDescent="0.35">
      <c r="A21" s="3"/>
      <c r="B21" s="43"/>
      <c r="C21" s="51"/>
      <c r="D21" s="62" t="s">
        <v>26</v>
      </c>
      <c r="E21" s="31" t="s">
        <v>32</v>
      </c>
      <c r="F21" s="100">
        <v>23000</v>
      </c>
      <c r="G21" s="45"/>
      <c r="H21" s="86"/>
      <c r="I21" s="45"/>
      <c r="J21" s="86"/>
      <c r="K21" s="45"/>
      <c r="L21" s="100">
        <f t="shared" si="0"/>
        <v>23000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s="6" customFormat="1" ht="14.4" thickBot="1" x14ac:dyDescent="0.35">
      <c r="A22" s="3"/>
      <c r="B22" s="43"/>
      <c r="C22" s="30"/>
      <c r="D22" s="74" t="s">
        <v>37</v>
      </c>
      <c r="E22" s="31" t="s">
        <v>38</v>
      </c>
      <c r="F22" s="100">
        <v>2000</v>
      </c>
      <c r="G22" s="44"/>
      <c r="H22" s="86"/>
      <c r="I22" s="45"/>
      <c r="J22" s="86"/>
      <c r="K22" s="45"/>
      <c r="L22" s="100">
        <f t="shared" si="0"/>
        <v>2000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s="6" customFormat="1" ht="14.4" thickBot="1" x14ac:dyDescent="0.35">
      <c r="A23" s="3"/>
      <c r="B23" s="42">
        <v>22</v>
      </c>
      <c r="C23" s="52" t="s">
        <v>52</v>
      </c>
      <c r="D23" s="24"/>
      <c r="E23" s="32" t="s">
        <v>58</v>
      </c>
      <c r="F23" s="84">
        <f>SUM(F24:F25)</f>
        <v>41000</v>
      </c>
      <c r="G23" s="33"/>
      <c r="H23" s="84"/>
      <c r="I23" s="33"/>
      <c r="J23" s="84"/>
      <c r="K23" s="33"/>
      <c r="L23" s="84">
        <f t="shared" si="0"/>
        <v>41000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s="6" customFormat="1" ht="14.4" thickBot="1" x14ac:dyDescent="0.35">
      <c r="A24" s="3"/>
      <c r="B24" s="46"/>
      <c r="C24" s="53"/>
      <c r="D24" s="60" t="s">
        <v>12</v>
      </c>
      <c r="E24" s="61" t="s">
        <v>59</v>
      </c>
      <c r="F24" s="98">
        <v>35000</v>
      </c>
      <c r="G24" s="48"/>
      <c r="H24" s="85"/>
      <c r="I24" s="48"/>
      <c r="J24" s="85"/>
      <c r="K24" s="48"/>
      <c r="L24" s="100">
        <f t="shared" si="0"/>
        <v>35000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s="6" customFormat="1" ht="14.4" thickBot="1" x14ac:dyDescent="0.35">
      <c r="A25" s="3"/>
      <c r="B25" s="43"/>
      <c r="C25" s="30"/>
      <c r="D25" s="74" t="s">
        <v>15</v>
      </c>
      <c r="E25" s="31" t="s">
        <v>60</v>
      </c>
      <c r="F25" s="100">
        <v>6000</v>
      </c>
      <c r="G25" s="44"/>
      <c r="H25" s="86"/>
      <c r="I25" s="45"/>
      <c r="J25" s="86"/>
      <c r="K25" s="45"/>
      <c r="L25" s="100">
        <f t="shared" si="0"/>
        <v>6000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s="6" customFormat="1" ht="14.4" thickBot="1" x14ac:dyDescent="0.35">
      <c r="A26" s="3"/>
      <c r="B26" s="42">
        <v>22</v>
      </c>
      <c r="C26" s="52" t="s">
        <v>25</v>
      </c>
      <c r="D26" s="24"/>
      <c r="E26" s="32" t="s">
        <v>33</v>
      </c>
      <c r="F26" s="84">
        <f>SUM(F27)</f>
        <v>5000</v>
      </c>
      <c r="G26" s="33"/>
      <c r="H26" s="84"/>
      <c r="I26" s="33"/>
      <c r="J26" s="84"/>
      <c r="K26" s="33"/>
      <c r="L26" s="84">
        <f t="shared" si="0"/>
        <v>5000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s="6" customFormat="1" ht="14.4" thickBot="1" x14ac:dyDescent="0.35">
      <c r="A27" s="3"/>
      <c r="B27" s="46"/>
      <c r="C27" s="53"/>
      <c r="D27" s="60" t="s">
        <v>12</v>
      </c>
      <c r="E27" s="61" t="s">
        <v>61</v>
      </c>
      <c r="F27" s="98">
        <v>5000</v>
      </c>
      <c r="G27" s="48"/>
      <c r="H27" s="85"/>
      <c r="I27" s="48"/>
      <c r="J27" s="85"/>
      <c r="K27" s="48"/>
      <c r="L27" s="100">
        <f t="shared" si="0"/>
        <v>5000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s="6" customFormat="1" ht="14.4" thickBot="1" x14ac:dyDescent="0.35">
      <c r="A28" s="3"/>
      <c r="B28" s="42">
        <v>22</v>
      </c>
      <c r="C28" s="52" t="s">
        <v>27</v>
      </c>
      <c r="D28" s="24"/>
      <c r="E28" s="32" t="s">
        <v>28</v>
      </c>
      <c r="F28" s="84">
        <f>SUM(F29:F31)</f>
        <v>16000</v>
      </c>
      <c r="G28" s="33"/>
      <c r="H28" s="84">
        <f>SUM(H30)</f>
        <v>30000</v>
      </c>
      <c r="I28" s="33">
        <f>SUM(I30)</f>
        <v>10000</v>
      </c>
      <c r="J28" s="84">
        <f>SUM(J30)</f>
        <v>10000</v>
      </c>
      <c r="K28" s="33">
        <f>SUM(K30)</f>
        <v>10000</v>
      </c>
      <c r="L28" s="84">
        <f t="shared" si="0"/>
        <v>76000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s="6" customFormat="1" ht="14.4" thickBot="1" x14ac:dyDescent="0.35">
      <c r="A29" s="3"/>
      <c r="B29" s="46"/>
      <c r="C29" s="53"/>
      <c r="D29" s="60" t="s">
        <v>56</v>
      </c>
      <c r="E29" s="61" t="s">
        <v>62</v>
      </c>
      <c r="F29" s="98">
        <v>2000</v>
      </c>
      <c r="G29" s="99"/>
      <c r="H29" s="98"/>
      <c r="I29" s="99"/>
      <c r="J29" s="98"/>
      <c r="K29" s="99"/>
      <c r="L29" s="100">
        <f t="shared" si="0"/>
        <v>2000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s="6" customFormat="1" ht="14.4" thickBot="1" x14ac:dyDescent="0.35">
      <c r="A30" s="3"/>
      <c r="B30" s="43"/>
      <c r="C30" s="51"/>
      <c r="D30" s="62" t="s">
        <v>26</v>
      </c>
      <c r="E30" s="31" t="s">
        <v>63</v>
      </c>
      <c r="F30" s="100"/>
      <c r="G30" s="44"/>
      <c r="H30" s="100">
        <v>30000</v>
      </c>
      <c r="I30" s="44">
        <v>10000</v>
      </c>
      <c r="J30" s="100">
        <v>10000</v>
      </c>
      <c r="K30" s="44">
        <v>10000</v>
      </c>
      <c r="L30" s="100">
        <f t="shared" si="0"/>
        <v>60000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s="6" customFormat="1" ht="14.4" thickBot="1" x14ac:dyDescent="0.35">
      <c r="A31" s="3"/>
      <c r="B31" s="46"/>
      <c r="C31" s="53"/>
      <c r="D31" s="60" t="s">
        <v>15</v>
      </c>
      <c r="E31" s="61" t="s">
        <v>16</v>
      </c>
      <c r="F31" s="98">
        <v>14000</v>
      </c>
      <c r="G31" s="99"/>
      <c r="H31" s="98"/>
      <c r="I31" s="99"/>
      <c r="J31" s="98"/>
      <c r="K31" s="99"/>
      <c r="L31" s="100">
        <f t="shared" si="0"/>
        <v>14000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s="6" customFormat="1" ht="14.4" thickBot="1" x14ac:dyDescent="0.35">
      <c r="A32" s="3"/>
      <c r="B32" s="42">
        <v>22</v>
      </c>
      <c r="C32" s="52" t="s">
        <v>64</v>
      </c>
      <c r="D32" s="24"/>
      <c r="E32" s="32" t="s">
        <v>65</v>
      </c>
      <c r="F32" s="84">
        <f>SUM(F33)</f>
        <v>18000</v>
      </c>
      <c r="G32" s="33"/>
      <c r="H32" s="84"/>
      <c r="I32" s="33"/>
      <c r="J32" s="84"/>
      <c r="K32" s="33"/>
      <c r="L32" s="84">
        <f t="shared" si="0"/>
        <v>18000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s="6" customFormat="1" ht="14.4" thickBot="1" x14ac:dyDescent="0.35">
      <c r="A33" s="3"/>
      <c r="B33" s="46"/>
      <c r="C33" s="53"/>
      <c r="D33" s="60" t="s">
        <v>13</v>
      </c>
      <c r="E33" s="63" t="s">
        <v>66</v>
      </c>
      <c r="F33" s="98">
        <v>18000</v>
      </c>
      <c r="G33" s="48"/>
      <c r="H33" s="85"/>
      <c r="I33" s="48"/>
      <c r="J33" s="85"/>
      <c r="K33" s="48"/>
      <c r="L33" s="100">
        <f t="shared" si="0"/>
        <v>18000</v>
      </c>
      <c r="M33" s="18"/>
      <c r="N33" s="8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s="6" customFormat="1" ht="14.4" thickBot="1" x14ac:dyDescent="0.35">
      <c r="A34" s="3"/>
      <c r="B34" s="42">
        <v>22</v>
      </c>
      <c r="C34" s="52" t="s">
        <v>34</v>
      </c>
      <c r="D34" s="24"/>
      <c r="E34" s="32" t="s">
        <v>35</v>
      </c>
      <c r="F34" s="84">
        <f>SUM(F35)</f>
        <v>8000</v>
      </c>
      <c r="G34" s="33"/>
      <c r="H34" s="84"/>
      <c r="I34" s="33"/>
      <c r="J34" s="84"/>
      <c r="K34" s="33"/>
      <c r="L34" s="84">
        <f t="shared" si="0"/>
        <v>8000</v>
      </c>
      <c r="M34" s="18"/>
      <c r="N34" s="8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s="6" customFormat="1" ht="14.4" thickBot="1" x14ac:dyDescent="0.35">
      <c r="A35" s="3"/>
      <c r="B35" s="46"/>
      <c r="C35" s="53"/>
      <c r="D35" s="60" t="s">
        <v>8</v>
      </c>
      <c r="E35" s="63" t="s">
        <v>67</v>
      </c>
      <c r="F35" s="98">
        <v>8000</v>
      </c>
      <c r="G35" s="48"/>
      <c r="H35" s="85"/>
      <c r="I35" s="48"/>
      <c r="J35" s="85"/>
      <c r="K35" s="48"/>
      <c r="L35" s="101">
        <f t="shared" si="0"/>
        <v>8000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ht="15.75" customHeight="1" thickBot="1" x14ac:dyDescent="0.35">
      <c r="A36" s="2"/>
      <c r="B36" s="156" t="s">
        <v>73</v>
      </c>
      <c r="C36" s="157"/>
      <c r="D36" s="157"/>
      <c r="E36" s="157"/>
      <c r="F36" s="88">
        <f>SUM(F9+F11+F15+F23+F26+F28+F32+F34)</f>
        <v>156200</v>
      </c>
      <c r="G36" s="88">
        <f t="shared" ref="G36:L36" si="1">SUM(G9+G11+G15+G23+G26+G28+G32+G34)</f>
        <v>0</v>
      </c>
      <c r="H36" s="88">
        <f t="shared" si="1"/>
        <v>30000</v>
      </c>
      <c r="I36" s="88">
        <f t="shared" si="1"/>
        <v>40000</v>
      </c>
      <c r="J36" s="88">
        <f t="shared" si="1"/>
        <v>10000</v>
      </c>
      <c r="K36" s="88">
        <f t="shared" si="1"/>
        <v>10000</v>
      </c>
      <c r="L36" s="88">
        <f t="shared" si="1"/>
        <v>246200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3">
      <c r="A37" s="17"/>
      <c r="B37" s="36"/>
      <c r="C37" s="37"/>
      <c r="D37" s="37"/>
      <c r="E37" s="38"/>
      <c r="F37" s="39"/>
      <c r="G37" s="40"/>
      <c r="H37" s="40"/>
      <c r="I37" s="40"/>
      <c r="J37" s="40"/>
      <c r="K37" s="40"/>
      <c r="L37" s="4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4.4" hidden="1" x14ac:dyDescent="0.3">
      <c r="A38" s="2"/>
      <c r="B38" s="9"/>
      <c r="C38" s="9"/>
      <c r="D38" s="9"/>
      <c r="E38" s="20"/>
      <c r="F38" s="18"/>
      <c r="G38" s="20"/>
      <c r="H38" s="20"/>
      <c r="I38" s="18"/>
      <c r="J38" s="20"/>
      <c r="K38" s="2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3">
      <c r="A39" s="2"/>
      <c r="B39" s="21"/>
      <c r="C39" s="21"/>
      <c r="D39" s="21"/>
      <c r="E39" s="21"/>
      <c r="F39" s="21"/>
      <c r="G39" s="19"/>
      <c r="H39" s="162"/>
      <c r="I39" s="162"/>
      <c r="J39" s="162"/>
      <c r="K39" s="16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3">
      <c r="A40" s="2"/>
      <c r="B40" s="2"/>
      <c r="C40" s="2"/>
      <c r="D40" s="2"/>
      <c r="E40" s="2"/>
      <c r="F40" s="19"/>
      <c r="G40" s="19"/>
      <c r="H40" s="161"/>
      <c r="I40" s="161"/>
      <c r="J40" s="161"/>
      <c r="K40" s="16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1" x14ac:dyDescent="0.4">
      <c r="A41" s="2"/>
      <c r="B41" s="2"/>
      <c r="C41" s="2"/>
      <c r="D41" s="2"/>
      <c r="E41" s="155" t="s">
        <v>68</v>
      </c>
      <c r="F41" s="155"/>
      <c r="G41" s="155"/>
      <c r="H41" s="155"/>
      <c r="I41" s="15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1" x14ac:dyDescent="0.4">
      <c r="A42" s="2"/>
      <c r="B42" s="2"/>
      <c r="C42" s="2"/>
      <c r="D42" s="2"/>
      <c r="E42" s="155" t="s">
        <v>98</v>
      </c>
      <c r="F42" s="155"/>
      <c r="G42" s="155"/>
      <c r="H42" s="155"/>
      <c r="I42" s="15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3">
      <c r="A43" s="2"/>
      <c r="B43" s="3"/>
      <c r="C43" s="3"/>
      <c r="D43" s="3"/>
      <c r="E43" s="29"/>
      <c r="F43" s="3"/>
      <c r="G43" s="4"/>
      <c r="H43" s="5"/>
      <c r="I43" s="3"/>
      <c r="J43" s="3"/>
      <c r="K43" s="3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2"/>
      <c r="B44" s="10" t="s">
        <v>118</v>
      </c>
      <c r="C44" s="11"/>
      <c r="D44" s="11"/>
      <c r="E44" s="25"/>
      <c r="F44" s="26"/>
      <c r="G44" s="27"/>
      <c r="H44" s="28"/>
      <c r="I44" s="11"/>
      <c r="J44" s="11"/>
      <c r="K44" s="11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6.2" thickBot="1" x14ac:dyDescent="0.35">
      <c r="A45" s="2"/>
      <c r="B45" s="10" t="s">
        <v>72</v>
      </c>
      <c r="C45" s="11"/>
      <c r="D45" s="11"/>
      <c r="E45" s="25"/>
      <c r="F45" s="26"/>
      <c r="G45" s="27"/>
      <c r="H45" s="28"/>
      <c r="I45" s="11"/>
      <c r="J45" s="11"/>
      <c r="K45" s="11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4.4" thickBot="1" x14ac:dyDescent="0.35">
      <c r="A46" s="2"/>
      <c r="B46" s="159" t="s">
        <v>19</v>
      </c>
      <c r="C46" s="163" t="s">
        <v>0</v>
      </c>
      <c r="D46" s="165" t="s">
        <v>1</v>
      </c>
      <c r="E46" s="141" t="s">
        <v>3</v>
      </c>
      <c r="F46" s="150" t="s">
        <v>4</v>
      </c>
      <c r="G46" s="151"/>
      <c r="H46" s="151"/>
      <c r="I46" s="151"/>
      <c r="J46" s="151"/>
      <c r="K46" s="151"/>
      <c r="L46" s="15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94.8" customHeight="1" thickBot="1" x14ac:dyDescent="0.35">
      <c r="A47" s="2"/>
      <c r="B47" s="160"/>
      <c r="C47" s="164"/>
      <c r="D47" s="166"/>
      <c r="E47" s="142"/>
      <c r="F47" s="83" t="s">
        <v>9</v>
      </c>
      <c r="G47" s="82" t="s">
        <v>10</v>
      </c>
      <c r="H47" s="7" t="s">
        <v>11</v>
      </c>
      <c r="I47" s="82" t="s">
        <v>14</v>
      </c>
      <c r="J47" s="7" t="s">
        <v>20</v>
      </c>
      <c r="K47" s="82" t="s">
        <v>21</v>
      </c>
      <c r="L47" s="83" t="s">
        <v>71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4.4" thickBot="1" x14ac:dyDescent="0.35">
      <c r="A48" s="2"/>
      <c r="B48" s="42">
        <v>22</v>
      </c>
      <c r="C48" s="52" t="s">
        <v>115</v>
      </c>
      <c r="D48" s="24"/>
      <c r="E48" s="32" t="s">
        <v>29</v>
      </c>
      <c r="F48" s="84"/>
      <c r="G48" s="33"/>
      <c r="H48" s="84">
        <f>SUM(H49)</f>
        <v>8000</v>
      </c>
      <c r="I48" s="33"/>
      <c r="J48" s="84"/>
      <c r="K48" s="33"/>
      <c r="L48" s="84">
        <f>SUM(H48)</f>
        <v>8000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4.4" thickBot="1" x14ac:dyDescent="0.35">
      <c r="A49" s="2"/>
      <c r="B49" s="46"/>
      <c r="C49" s="53"/>
      <c r="D49" s="60" t="s">
        <v>8</v>
      </c>
      <c r="E49" s="61" t="s">
        <v>117</v>
      </c>
      <c r="F49" s="98"/>
      <c r="G49" s="99"/>
      <c r="H49" s="98">
        <v>8000</v>
      </c>
      <c r="I49" s="99"/>
      <c r="J49" s="85"/>
      <c r="K49" s="48"/>
      <c r="L49" s="100">
        <f>SUM(F49:K49)</f>
        <v>8000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4.4" thickBot="1" x14ac:dyDescent="0.35">
      <c r="A50" s="2"/>
      <c r="B50" s="156" t="s">
        <v>116</v>
      </c>
      <c r="C50" s="157"/>
      <c r="D50" s="157"/>
      <c r="E50" s="157"/>
      <c r="F50" s="88"/>
      <c r="G50" s="88"/>
      <c r="H50" s="88">
        <f>SUM(H23+H25+H29+H37+H40+H42+H46+H48)</f>
        <v>8000</v>
      </c>
      <c r="I50" s="88"/>
      <c r="J50" s="88"/>
      <c r="K50" s="88"/>
      <c r="L50" s="88">
        <f>SUM(L48)</f>
        <v>8000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3">
      <c r="A51" s="2"/>
      <c r="B51" s="17"/>
      <c r="C51" s="17"/>
      <c r="D51" s="17"/>
      <c r="E51" s="17"/>
      <c r="F51" s="16"/>
      <c r="G51" s="16"/>
      <c r="H51" s="16"/>
      <c r="I51" s="23"/>
      <c r="J51" s="16"/>
      <c r="K51" s="1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00.5" customHeight="1" x14ac:dyDescent="0.3">
      <c r="A62" s="2"/>
      <c r="B62" s="12"/>
      <c r="C62" s="12"/>
      <c r="D62" s="12"/>
      <c r="E62" s="13"/>
      <c r="F62" s="14"/>
      <c r="G62" s="14"/>
      <c r="H62" s="14"/>
      <c r="I62" s="14"/>
      <c r="J62" s="15"/>
      <c r="K62" s="1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3">
      <c r="A63" s="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3">
      <c r="A64" s="2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3">
      <c r="A65" s="2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3">
      <c r="A66" s="2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3">
      <c r="A67" s="2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3">
      <c r="A68" s="2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3">
      <c r="A69" s="2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3">
      <c r="A70" s="2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3">
      <c r="A71" s="2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3">
      <c r="A72" s="2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3">
      <c r="A73" s="2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3">
      <c r="A74" s="2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3">
      <c r="A75" s="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2:28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2:28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2:28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2:28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2:28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2:28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2:28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2:28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2:28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2:28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2:28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2:28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2:28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2:28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2:28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2:28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2:28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2:28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2:28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2:28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2:28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2:28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2:28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2:28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2:28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2:28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2:28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2:28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2:28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2:28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2:28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2:28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28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2:28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2:28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2:28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2:28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2:28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2:28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2:28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2:28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2:28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2:28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2:28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2:28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2:28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2:28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2:28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2:28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2:28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2:28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2:28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2:28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2:28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2:28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2:28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2:28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2:28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2:28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2:28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2:28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2:28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2:28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2:28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2:28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2:28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2:28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2:28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2:28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2:28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2:28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2:28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2:28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2:28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2:28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2:28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2:28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2:28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2:28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2:28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2:28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2:28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2:28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2:28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2:28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2:28" x14ac:dyDescent="0.3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2:28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2:28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2:28" x14ac:dyDescent="0.3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2:28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2:28" x14ac:dyDescent="0.3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2:28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2:28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2:28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2:28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2:28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2:28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2:28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2:28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2:28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2:28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2:28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2:28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2:28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2:28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2:28" x14ac:dyDescent="0.3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2:28" x14ac:dyDescent="0.3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2:28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2:28" x14ac:dyDescent="0.3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2:28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2:28" x14ac:dyDescent="0.3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2:28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2:28" x14ac:dyDescent="0.3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2:28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2:28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2:28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2:28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2:28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2:28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2:28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2:28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2:28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2:28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2:28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2:28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2:28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2:28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2:28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2:28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2:28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2:28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2:28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2:28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2:28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2:28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2:28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2:28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2:28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2:28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2:28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2:28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2:28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2:28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2:28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2:28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2:28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2:28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2:28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2:28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2:28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2:28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2:28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2:28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2:28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2:28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2:28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2:28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2:28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2:28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2:28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2:28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2:28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2:28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2:28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2:28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2:28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2:28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2:28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2:28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2:28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2:28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2:28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2:28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2:28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2:28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2:28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2:28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2:28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2:28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2:28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2:28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2:28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2:28" x14ac:dyDescent="0.3"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2:28" x14ac:dyDescent="0.3"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2:28" x14ac:dyDescent="0.3"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2:28" x14ac:dyDescent="0.3"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2:28" x14ac:dyDescent="0.3"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2:28" x14ac:dyDescent="0.3"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2:28" x14ac:dyDescent="0.3"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2:28" x14ac:dyDescent="0.3"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2:28" x14ac:dyDescent="0.3"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2:28" x14ac:dyDescent="0.3"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</sheetData>
  <mergeCells count="18">
    <mergeCell ref="E46:E47"/>
    <mergeCell ref="F46:L46"/>
    <mergeCell ref="B50:E50"/>
    <mergeCell ref="E2:I2"/>
    <mergeCell ref="E3:I3"/>
    <mergeCell ref="F7:L7"/>
    <mergeCell ref="E7:E8"/>
    <mergeCell ref="H40:K40"/>
    <mergeCell ref="H39:K39"/>
    <mergeCell ref="B36:E36"/>
    <mergeCell ref="B7:B8"/>
    <mergeCell ref="C7:C8"/>
    <mergeCell ref="D7:D8"/>
    <mergeCell ref="E41:I41"/>
    <mergeCell ref="E42:I42"/>
    <mergeCell ref="B46:B47"/>
    <mergeCell ref="C46:C47"/>
    <mergeCell ref="D46:D47"/>
  </mergeCells>
  <pageMargins left="0.25" right="0.25" top="0.75" bottom="0.75" header="0.3" footer="0.3"/>
  <pageSetup paperSize="41" scale="88" orientation="portrait" r:id="rId1"/>
  <ignoredErrors>
    <ignoredError sqref="D10 C9 B11:D35 C36:D36 E11:E35 E36" numberStoredAsText="1"/>
    <ignoredError sqref="I9 L9:L35 F28" unlockedFormula="1"/>
    <ignoredError sqref="F11:K27 F29:K35 G28:K28" numberStoredAsText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4"/>
  <sheetViews>
    <sheetView topLeftCell="A6" workbookViewId="0">
      <selection activeCell="M9" sqref="M9:M20"/>
    </sheetView>
  </sheetViews>
  <sheetFormatPr baseColWidth="10" defaultColWidth="11.44140625" defaultRowHeight="14.4" x14ac:dyDescent="0.3"/>
  <cols>
    <col min="1" max="1" width="5" style="9" customWidth="1"/>
    <col min="2" max="2" width="5.88671875" style="9" customWidth="1"/>
    <col min="3" max="3" width="5.33203125" style="9" customWidth="1"/>
    <col min="4" max="4" width="5.5546875" style="9" customWidth="1"/>
    <col min="5" max="5" width="6.44140625" style="9" customWidth="1"/>
    <col min="6" max="6" width="45.109375" style="9" customWidth="1"/>
    <col min="7" max="7" width="9.6640625" style="9" customWidth="1"/>
    <col min="8" max="8" width="8.5546875" style="9" customWidth="1"/>
    <col min="9" max="9" width="8.6640625" style="9" customWidth="1"/>
    <col min="10" max="10" width="9.6640625" style="9" customWidth="1"/>
    <col min="11" max="11" width="7.88671875" style="9" customWidth="1"/>
    <col min="12" max="12" width="8.109375" style="9" customWidth="1"/>
    <col min="13" max="16384" width="11.44140625" style="9"/>
  </cols>
  <sheetData>
    <row r="2" spans="2:13" ht="21" x14ac:dyDescent="0.4">
      <c r="B2" s="2"/>
      <c r="C2" s="2"/>
      <c r="D2" s="2"/>
      <c r="E2" s="2"/>
      <c r="F2" s="155" t="s">
        <v>68</v>
      </c>
      <c r="G2" s="155"/>
      <c r="H2" s="155"/>
      <c r="I2" s="2"/>
      <c r="J2" s="2"/>
      <c r="K2" s="2"/>
    </row>
    <row r="3" spans="2:13" ht="21" x14ac:dyDescent="0.4">
      <c r="B3" s="2"/>
      <c r="C3" s="2"/>
      <c r="D3" s="2"/>
      <c r="E3" s="2"/>
      <c r="F3" s="155" t="s">
        <v>69</v>
      </c>
      <c r="G3" s="155"/>
      <c r="H3" s="155"/>
      <c r="I3" s="2"/>
      <c r="J3" s="2"/>
      <c r="K3" s="2"/>
    </row>
    <row r="4" spans="2:13" x14ac:dyDescent="0.3">
      <c r="B4" s="3"/>
      <c r="C4" s="3"/>
      <c r="D4" s="3"/>
      <c r="E4" s="3"/>
      <c r="F4" s="29"/>
      <c r="G4" s="5"/>
      <c r="H4" s="3"/>
      <c r="I4" s="3"/>
      <c r="J4" s="3"/>
      <c r="K4" s="3"/>
    </row>
    <row r="5" spans="2:13" ht="15.6" x14ac:dyDescent="0.3">
      <c r="B5" s="10" t="s">
        <v>119</v>
      </c>
      <c r="C5" s="11"/>
      <c r="D5" s="11"/>
      <c r="E5" s="11"/>
      <c r="F5" s="25"/>
      <c r="G5" s="28"/>
      <c r="H5" s="11"/>
      <c r="I5" s="11"/>
      <c r="J5" s="11"/>
      <c r="K5" s="3"/>
      <c r="L5" s="11"/>
    </row>
    <row r="6" spans="2:13" ht="16.2" thickBot="1" x14ac:dyDescent="0.35">
      <c r="B6" s="10" t="s">
        <v>76</v>
      </c>
      <c r="C6" s="11"/>
      <c r="D6" s="11"/>
      <c r="E6" s="11"/>
      <c r="F6" s="25"/>
      <c r="G6" s="28"/>
      <c r="H6" s="11"/>
      <c r="I6" s="11"/>
      <c r="J6" s="11"/>
      <c r="K6" s="3"/>
      <c r="L6" s="11"/>
    </row>
    <row r="7" spans="2:13" ht="15" customHeight="1" thickBot="1" x14ac:dyDescent="0.35">
      <c r="B7" s="159" t="s">
        <v>19</v>
      </c>
      <c r="C7" s="163" t="s">
        <v>0</v>
      </c>
      <c r="D7" s="165" t="s">
        <v>1</v>
      </c>
      <c r="E7" s="165" t="s">
        <v>2</v>
      </c>
      <c r="F7" s="141" t="s">
        <v>3</v>
      </c>
      <c r="G7" s="150" t="s">
        <v>4</v>
      </c>
      <c r="H7" s="151"/>
      <c r="I7" s="151"/>
      <c r="J7" s="151"/>
      <c r="K7" s="151"/>
      <c r="L7" s="151"/>
      <c r="M7" s="152"/>
    </row>
    <row r="8" spans="2:13" ht="93" customHeight="1" thickBot="1" x14ac:dyDescent="0.35">
      <c r="B8" s="160"/>
      <c r="C8" s="164"/>
      <c r="D8" s="166"/>
      <c r="E8" s="166"/>
      <c r="F8" s="142"/>
      <c r="G8" s="7" t="s">
        <v>9</v>
      </c>
      <c r="H8" s="8" t="s">
        <v>10</v>
      </c>
      <c r="I8" s="7" t="s">
        <v>11</v>
      </c>
      <c r="J8" s="8" t="s">
        <v>14</v>
      </c>
      <c r="K8" s="7" t="s">
        <v>20</v>
      </c>
      <c r="L8" s="34" t="s">
        <v>21</v>
      </c>
      <c r="M8" s="83" t="s">
        <v>71</v>
      </c>
    </row>
    <row r="9" spans="2:13" ht="15.9" customHeight="1" thickBot="1" x14ac:dyDescent="0.35">
      <c r="B9" s="42">
        <v>24</v>
      </c>
      <c r="C9" s="52" t="s">
        <v>6</v>
      </c>
      <c r="D9" s="76"/>
      <c r="E9" s="24"/>
      <c r="F9" s="32" t="s">
        <v>39</v>
      </c>
      <c r="G9" s="84"/>
      <c r="H9" s="33"/>
      <c r="I9" s="84">
        <f>SUM(I11)</f>
        <v>5000</v>
      </c>
      <c r="J9" s="33">
        <f>SUM(J10)</f>
        <v>10000</v>
      </c>
      <c r="K9" s="84"/>
      <c r="L9" s="35"/>
      <c r="M9" s="35">
        <f>SUM(I9:L9)</f>
        <v>15000</v>
      </c>
    </row>
    <row r="10" spans="2:13" ht="15.9" customHeight="1" thickBot="1" x14ac:dyDescent="0.35">
      <c r="B10" s="46"/>
      <c r="C10" s="53"/>
      <c r="D10" s="60" t="s">
        <v>17</v>
      </c>
      <c r="E10" s="47"/>
      <c r="F10" s="61" t="s">
        <v>18</v>
      </c>
      <c r="G10" s="98"/>
      <c r="H10" s="99"/>
      <c r="I10" s="98"/>
      <c r="J10" s="99">
        <v>10000</v>
      </c>
      <c r="K10" s="98"/>
      <c r="L10" s="102"/>
      <c r="M10" s="102">
        <f>SUM(J10)</f>
        <v>10000</v>
      </c>
    </row>
    <row r="11" spans="2:13" ht="15.9" customHeight="1" thickBot="1" x14ac:dyDescent="0.35">
      <c r="B11" s="43"/>
      <c r="C11" s="51"/>
      <c r="D11" s="62" t="s">
        <v>40</v>
      </c>
      <c r="E11" s="50"/>
      <c r="F11" s="31" t="s">
        <v>41</v>
      </c>
      <c r="G11" s="100"/>
      <c r="H11" s="44"/>
      <c r="I11" s="100">
        <v>5000</v>
      </c>
      <c r="J11" s="44"/>
      <c r="K11" s="100"/>
      <c r="L11" s="103"/>
      <c r="M11" s="103">
        <f>SUM(I11)</f>
        <v>5000</v>
      </c>
    </row>
    <row r="12" spans="2:13" ht="15.9" customHeight="1" thickBot="1" x14ac:dyDescent="0.35">
      <c r="B12" s="42">
        <v>24</v>
      </c>
      <c r="C12" s="52" t="s">
        <v>24</v>
      </c>
      <c r="D12" s="76"/>
      <c r="E12" s="24"/>
      <c r="F12" s="32" t="s">
        <v>36</v>
      </c>
      <c r="G12" s="84">
        <f>SUM(G13:G15)</f>
        <v>129600</v>
      </c>
      <c r="H12" s="33"/>
      <c r="I12" s="84"/>
      <c r="J12" s="33"/>
      <c r="K12" s="84"/>
      <c r="L12" s="35"/>
      <c r="M12" s="35">
        <f t="shared" ref="M12:M21" si="0">SUM(G12)</f>
        <v>129600</v>
      </c>
    </row>
    <row r="13" spans="2:13" ht="15.9" customHeight="1" thickBot="1" x14ac:dyDescent="0.35">
      <c r="B13" s="108"/>
      <c r="C13" s="109"/>
      <c r="D13" s="60" t="s">
        <v>77</v>
      </c>
      <c r="E13" s="60" t="s">
        <v>12</v>
      </c>
      <c r="F13" s="110" t="s">
        <v>79</v>
      </c>
      <c r="G13" s="101">
        <v>1100</v>
      </c>
      <c r="H13" s="112"/>
      <c r="I13" s="101"/>
      <c r="J13" s="112"/>
      <c r="K13" s="101"/>
      <c r="L13" s="113"/>
      <c r="M13" s="103">
        <f t="shared" si="0"/>
        <v>1100</v>
      </c>
    </row>
    <row r="14" spans="2:13" ht="15.9" customHeight="1" thickBot="1" x14ac:dyDescent="0.35">
      <c r="B14" s="105"/>
      <c r="C14" s="106"/>
      <c r="D14" s="62" t="s">
        <v>78</v>
      </c>
      <c r="E14" s="62" t="s">
        <v>5</v>
      </c>
      <c r="F14" s="111" t="s">
        <v>80</v>
      </c>
      <c r="G14" s="100">
        <v>128000</v>
      </c>
      <c r="H14" s="44"/>
      <c r="I14" s="100"/>
      <c r="J14" s="44"/>
      <c r="K14" s="100"/>
      <c r="L14" s="103"/>
      <c r="M14" s="103">
        <f t="shared" si="0"/>
        <v>128000</v>
      </c>
    </row>
    <row r="15" spans="2:13" ht="15.9" customHeight="1" thickBot="1" x14ac:dyDescent="0.35">
      <c r="B15" s="46"/>
      <c r="C15" s="53"/>
      <c r="D15" s="60" t="s">
        <v>42</v>
      </c>
      <c r="E15" s="47"/>
      <c r="F15" s="104" t="s">
        <v>43</v>
      </c>
      <c r="G15" s="98">
        <v>500</v>
      </c>
      <c r="H15" s="99"/>
      <c r="I15" s="98"/>
      <c r="J15" s="99"/>
      <c r="K15" s="98"/>
      <c r="L15" s="102"/>
      <c r="M15" s="103">
        <f t="shared" si="0"/>
        <v>500</v>
      </c>
    </row>
    <row r="16" spans="2:13" ht="15.9" customHeight="1" thickBot="1" x14ac:dyDescent="0.35">
      <c r="B16" s="42">
        <v>26</v>
      </c>
      <c r="C16" s="52" t="s">
        <v>7</v>
      </c>
      <c r="D16" s="76"/>
      <c r="E16" s="24"/>
      <c r="F16" s="90" t="s">
        <v>49</v>
      </c>
      <c r="G16" s="84">
        <f>SUM(G17)</f>
        <v>200</v>
      </c>
      <c r="H16" s="33"/>
      <c r="I16" s="84"/>
      <c r="J16" s="33"/>
      <c r="K16" s="84"/>
      <c r="L16" s="35"/>
      <c r="M16" s="35">
        <f t="shared" si="0"/>
        <v>200</v>
      </c>
    </row>
    <row r="17" spans="2:14" ht="15.9" customHeight="1" thickBot="1" x14ac:dyDescent="0.35">
      <c r="B17" s="46"/>
      <c r="C17" s="53"/>
      <c r="D17" s="60" t="s">
        <v>5</v>
      </c>
      <c r="E17" s="47"/>
      <c r="F17" s="91" t="s">
        <v>50</v>
      </c>
      <c r="G17" s="98">
        <v>200</v>
      </c>
      <c r="H17" s="48"/>
      <c r="I17" s="85"/>
      <c r="J17" s="48"/>
      <c r="K17" s="85"/>
      <c r="L17" s="49"/>
      <c r="M17" s="102">
        <f t="shared" si="0"/>
        <v>200</v>
      </c>
    </row>
    <row r="18" spans="2:14" ht="16.2" customHeight="1" thickBot="1" x14ac:dyDescent="0.35">
      <c r="B18" s="54">
        <v>29</v>
      </c>
      <c r="C18" s="55"/>
      <c r="D18" s="55"/>
      <c r="E18" s="55"/>
      <c r="F18" s="32" t="s">
        <v>83</v>
      </c>
      <c r="G18" s="93">
        <f>SUM(G19:G21)</f>
        <v>9000</v>
      </c>
      <c r="H18" s="56"/>
      <c r="I18" s="93"/>
      <c r="J18" s="57"/>
      <c r="K18" s="93"/>
      <c r="L18" s="58"/>
      <c r="M18" s="58">
        <f t="shared" si="0"/>
        <v>9000</v>
      </c>
    </row>
    <row r="19" spans="2:14" ht="15.9" customHeight="1" thickBot="1" x14ac:dyDescent="0.35">
      <c r="B19" s="68"/>
      <c r="C19" s="69" t="s">
        <v>7</v>
      </c>
      <c r="D19" s="114" t="s">
        <v>82</v>
      </c>
      <c r="E19" s="69"/>
      <c r="F19" s="66" t="s">
        <v>84</v>
      </c>
      <c r="G19" s="116">
        <v>2000</v>
      </c>
      <c r="H19" s="70"/>
      <c r="I19" s="94"/>
      <c r="J19" s="70"/>
      <c r="K19" s="94"/>
      <c r="L19" s="71"/>
      <c r="M19" s="117">
        <f t="shared" si="0"/>
        <v>2000</v>
      </c>
    </row>
    <row r="20" spans="2:14" ht="15.9" customHeight="1" thickBot="1" x14ac:dyDescent="0.35">
      <c r="B20" s="68"/>
      <c r="C20" s="69" t="s">
        <v>81</v>
      </c>
      <c r="D20" s="114" t="s">
        <v>5</v>
      </c>
      <c r="E20" s="69"/>
      <c r="F20" s="66" t="s">
        <v>86</v>
      </c>
      <c r="G20" s="116">
        <v>4000</v>
      </c>
      <c r="H20" s="70"/>
      <c r="I20" s="94"/>
      <c r="J20" s="70"/>
      <c r="K20" s="94"/>
      <c r="L20" s="71"/>
      <c r="M20" s="117">
        <f t="shared" si="0"/>
        <v>4000</v>
      </c>
    </row>
    <row r="21" spans="2:14" ht="15.9" customHeight="1" thickBot="1" x14ac:dyDescent="0.35">
      <c r="B21" s="64"/>
      <c r="C21" s="65" t="s">
        <v>52</v>
      </c>
      <c r="D21" s="115" t="s">
        <v>5</v>
      </c>
      <c r="E21" s="65"/>
      <c r="F21" s="66" t="s">
        <v>87</v>
      </c>
      <c r="G21" s="96">
        <v>3000</v>
      </c>
      <c r="H21" s="67"/>
      <c r="I21" s="96"/>
      <c r="J21" s="67"/>
      <c r="K21" s="96"/>
      <c r="L21" s="72"/>
      <c r="M21" s="117">
        <f t="shared" si="0"/>
        <v>3000</v>
      </c>
    </row>
    <row r="22" spans="2:14" ht="15" thickBot="1" x14ac:dyDescent="0.35">
      <c r="B22" s="156" t="s">
        <v>73</v>
      </c>
      <c r="C22" s="157"/>
      <c r="D22" s="157"/>
      <c r="E22" s="157"/>
      <c r="F22" s="157"/>
      <c r="G22" s="88">
        <f>SUM(G12+G16+G18)</f>
        <v>138800</v>
      </c>
      <c r="H22" s="95"/>
      <c r="I22" s="88">
        <f>SUM(I9)</f>
        <v>5000</v>
      </c>
      <c r="J22" s="95">
        <f>SUM(J9)</f>
        <v>10000</v>
      </c>
      <c r="K22" s="88"/>
      <c r="L22" s="97"/>
      <c r="M22" s="92">
        <f>SUM(M18+M16+M12+M9)</f>
        <v>153800</v>
      </c>
    </row>
    <row r="23" spans="2:14" x14ac:dyDescent="0.3">
      <c r="B23" s="19"/>
      <c r="C23" s="19"/>
      <c r="D23" s="19"/>
      <c r="E23" s="19"/>
      <c r="F23" s="19"/>
      <c r="G23" s="2"/>
      <c r="H23" s="2"/>
      <c r="I23" s="2"/>
      <c r="J23" s="2"/>
      <c r="K23" s="2"/>
      <c r="L23" s="2"/>
      <c r="N23" s="73"/>
    </row>
    <row r="24" spans="2:14" x14ac:dyDescent="0.3">
      <c r="B24" s="22"/>
      <c r="C24" s="22"/>
      <c r="D24" s="22"/>
      <c r="E24" s="22"/>
      <c r="F24" s="22"/>
      <c r="G24" s="2"/>
      <c r="H24" s="2">
        <v>50</v>
      </c>
      <c r="I24" s="2"/>
      <c r="J24" s="2"/>
      <c r="K24" s="2"/>
      <c r="L24" s="2"/>
      <c r="N24" s="73"/>
    </row>
  </sheetData>
  <mergeCells count="9">
    <mergeCell ref="F7:F8"/>
    <mergeCell ref="G7:M7"/>
    <mergeCell ref="F2:H2"/>
    <mergeCell ref="F3:H3"/>
    <mergeCell ref="B22:F22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  <ignoredErrors>
    <ignoredError sqref="C9:E21" numberStoredAsText="1"/>
    <ignoredError sqref="G12:G16 I9:J9 M9:M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3"/>
  <sheetViews>
    <sheetView topLeftCell="A10" workbookViewId="0">
      <selection activeCell="D22" sqref="D22:L22"/>
    </sheetView>
  </sheetViews>
  <sheetFormatPr baseColWidth="10" defaultRowHeight="14.4" x14ac:dyDescent="0.3"/>
  <cols>
    <col min="1" max="1" width="11.5546875" style="9"/>
    <col min="2" max="2" width="4.21875" style="9" customWidth="1"/>
    <col min="3" max="3" width="4.5546875" style="9" customWidth="1"/>
    <col min="4" max="4" width="4.6640625" style="9" customWidth="1"/>
    <col min="5" max="5" width="33.5546875" style="9" customWidth="1"/>
    <col min="6" max="6" width="10.109375" style="9" customWidth="1"/>
    <col min="7" max="7" width="6.109375" style="9" customWidth="1"/>
    <col min="8" max="8" width="5.33203125" style="9" customWidth="1"/>
    <col min="9" max="9" width="5.6640625" style="9" customWidth="1"/>
    <col min="10" max="10" width="5.88671875" style="9" customWidth="1"/>
    <col min="11" max="11" width="5.33203125" style="9" customWidth="1"/>
    <col min="12" max="12" width="9.6640625" style="9" customWidth="1"/>
    <col min="13" max="16384" width="11.5546875" style="9"/>
  </cols>
  <sheetData>
    <row r="2" spans="2:12" ht="21" x14ac:dyDescent="0.4">
      <c r="B2" s="2"/>
      <c r="C2" s="2"/>
      <c r="D2" s="2"/>
      <c r="E2" s="155" t="s">
        <v>68</v>
      </c>
      <c r="F2" s="155"/>
      <c r="G2" s="155"/>
      <c r="H2" s="155"/>
      <c r="I2" s="155"/>
      <c r="J2" s="2"/>
      <c r="K2" s="2"/>
      <c r="L2" s="2"/>
    </row>
    <row r="3" spans="2:12" ht="21" x14ac:dyDescent="0.4">
      <c r="B3" s="2"/>
      <c r="C3" s="2"/>
      <c r="D3" s="2"/>
      <c r="E3" s="155" t="s">
        <v>88</v>
      </c>
      <c r="F3" s="155"/>
      <c r="G3" s="155"/>
      <c r="H3" s="155"/>
      <c r="I3" s="155"/>
      <c r="J3" s="2"/>
      <c r="K3" s="2"/>
      <c r="L3" s="2"/>
    </row>
    <row r="4" spans="2:12" x14ac:dyDescent="0.3">
      <c r="B4" s="3"/>
      <c r="C4" s="3"/>
      <c r="D4" s="3"/>
      <c r="E4" s="29"/>
      <c r="F4" s="3"/>
      <c r="G4" s="4"/>
      <c r="H4" s="5"/>
      <c r="I4" s="3"/>
      <c r="J4" s="3"/>
      <c r="K4" s="3"/>
      <c r="L4" s="3"/>
    </row>
    <row r="5" spans="2:12" ht="16.2" thickBot="1" x14ac:dyDescent="0.35">
      <c r="B5" s="10" t="s">
        <v>70</v>
      </c>
      <c r="C5" s="11"/>
      <c r="D5" s="11"/>
      <c r="E5" s="25"/>
      <c r="F5" s="26"/>
      <c r="G5" s="27"/>
      <c r="H5" s="28"/>
      <c r="I5" s="11"/>
      <c r="J5" s="11"/>
      <c r="K5" s="11"/>
      <c r="L5" s="3"/>
    </row>
    <row r="6" spans="2:12" ht="15" thickBot="1" x14ac:dyDescent="0.35">
      <c r="B6" s="159" t="s">
        <v>19</v>
      </c>
      <c r="C6" s="153" t="s">
        <v>0</v>
      </c>
      <c r="D6" s="146" t="s">
        <v>1</v>
      </c>
      <c r="E6" s="148" t="s">
        <v>3</v>
      </c>
      <c r="F6" s="150" t="s">
        <v>4</v>
      </c>
      <c r="G6" s="151"/>
      <c r="H6" s="151"/>
      <c r="I6" s="151"/>
      <c r="J6" s="151"/>
      <c r="K6" s="151"/>
      <c r="L6" s="152"/>
    </row>
    <row r="7" spans="2:12" ht="101.4" customHeight="1" thickBot="1" x14ac:dyDescent="0.35">
      <c r="B7" s="160"/>
      <c r="C7" s="154"/>
      <c r="D7" s="147"/>
      <c r="E7" s="149"/>
      <c r="F7" s="7" t="s">
        <v>9</v>
      </c>
      <c r="G7" s="82" t="s">
        <v>10</v>
      </c>
      <c r="H7" s="7" t="s">
        <v>11</v>
      </c>
      <c r="I7" s="82" t="s">
        <v>14</v>
      </c>
      <c r="J7" s="7" t="s">
        <v>20</v>
      </c>
      <c r="K7" s="82" t="s">
        <v>21</v>
      </c>
      <c r="L7" s="7" t="s">
        <v>71</v>
      </c>
    </row>
    <row r="8" spans="2:12" ht="28.2" thickBot="1" x14ac:dyDescent="0.35">
      <c r="B8" s="127" t="s">
        <v>27</v>
      </c>
      <c r="C8" s="120" t="s">
        <v>24</v>
      </c>
      <c r="D8" s="123"/>
      <c r="E8" s="129" t="s">
        <v>91</v>
      </c>
      <c r="F8" s="84">
        <f>SUM(F9)</f>
        <v>73000</v>
      </c>
      <c r="G8" s="33"/>
      <c r="H8" s="84"/>
      <c r="I8" s="33"/>
      <c r="J8" s="84"/>
      <c r="K8" s="33"/>
      <c r="L8" s="84">
        <f>SUM(F8:K8)</f>
        <v>73000</v>
      </c>
    </row>
    <row r="9" spans="2:12" ht="15" thickBot="1" x14ac:dyDescent="0.35">
      <c r="B9" s="128"/>
      <c r="C9" s="121"/>
      <c r="D9" s="118" t="s">
        <v>5</v>
      </c>
      <c r="E9" s="125" t="s">
        <v>90</v>
      </c>
      <c r="F9" s="98">
        <v>73000</v>
      </c>
      <c r="G9" s="48"/>
      <c r="H9" s="85"/>
      <c r="I9" s="48"/>
      <c r="J9" s="85"/>
      <c r="K9" s="48"/>
      <c r="L9" s="98">
        <f>SUM(F9:K9)</f>
        <v>73000</v>
      </c>
    </row>
    <row r="10" spans="2:12" ht="15" thickBot="1" x14ac:dyDescent="0.35">
      <c r="B10" s="127" t="s">
        <v>89</v>
      </c>
      <c r="C10" s="120" t="s">
        <v>85</v>
      </c>
      <c r="D10" s="123"/>
      <c r="E10" s="124" t="s">
        <v>92</v>
      </c>
      <c r="F10" s="84">
        <v>350000</v>
      </c>
      <c r="G10" s="33"/>
      <c r="H10" s="84"/>
      <c r="I10" s="33"/>
      <c r="J10" s="84"/>
      <c r="K10" s="33"/>
      <c r="L10" s="84">
        <f>SUM(F10:K10)</f>
        <v>350000</v>
      </c>
    </row>
    <row r="11" spans="2:12" ht="15" thickBot="1" x14ac:dyDescent="0.35">
      <c r="B11" s="156" t="s">
        <v>95</v>
      </c>
      <c r="C11" s="157"/>
      <c r="D11" s="157"/>
      <c r="E11" s="157"/>
      <c r="F11" s="88">
        <f>SUM(F8+F10)</f>
        <v>423000</v>
      </c>
      <c r="G11" s="88"/>
      <c r="H11" s="88"/>
      <c r="I11" s="88"/>
      <c r="J11" s="88"/>
      <c r="K11" s="88"/>
      <c r="L11" s="88">
        <f>SUM(F11)</f>
        <v>423000</v>
      </c>
    </row>
    <row r="15" spans="2:12" ht="21" x14ac:dyDescent="0.4">
      <c r="B15" s="2"/>
      <c r="C15" s="2"/>
      <c r="D15" s="2"/>
      <c r="E15" s="155" t="s">
        <v>68</v>
      </c>
      <c r="F15" s="155"/>
      <c r="G15" s="155"/>
      <c r="H15" s="155"/>
      <c r="I15" s="155"/>
      <c r="J15" s="2"/>
      <c r="K15" s="2"/>
      <c r="L15" s="2"/>
    </row>
    <row r="16" spans="2:12" ht="21" x14ac:dyDescent="0.4">
      <c r="B16" s="2"/>
      <c r="C16" s="2"/>
      <c r="D16" s="2"/>
      <c r="E16" s="155" t="s">
        <v>93</v>
      </c>
      <c r="F16" s="155"/>
      <c r="G16" s="155"/>
      <c r="H16" s="155"/>
      <c r="I16" s="155"/>
      <c r="J16" s="2"/>
      <c r="K16" s="2"/>
      <c r="L16" s="2"/>
    </row>
    <row r="17" spans="2:12" x14ac:dyDescent="0.3">
      <c r="B17" s="3"/>
      <c r="C17" s="3"/>
      <c r="D17" s="3"/>
      <c r="E17" s="29"/>
      <c r="F17" s="3"/>
      <c r="G17" s="4"/>
      <c r="H17" s="5"/>
      <c r="I17" s="3"/>
      <c r="J17" s="3"/>
      <c r="K17" s="3"/>
      <c r="L17" s="3"/>
    </row>
    <row r="18" spans="2:12" ht="16.2" thickBot="1" x14ac:dyDescent="0.35">
      <c r="B18" s="10" t="s">
        <v>118</v>
      </c>
      <c r="C18" s="11"/>
      <c r="D18" s="11"/>
      <c r="E18" s="25"/>
      <c r="F18" s="26"/>
      <c r="G18" s="27"/>
      <c r="H18" s="28"/>
      <c r="I18" s="11"/>
      <c r="J18" s="11"/>
      <c r="K18" s="11"/>
      <c r="L18" s="3"/>
    </row>
    <row r="19" spans="2:12" ht="15" thickBot="1" x14ac:dyDescent="0.35">
      <c r="B19" s="159" t="s">
        <v>19</v>
      </c>
      <c r="C19" s="153" t="s">
        <v>0</v>
      </c>
      <c r="D19" s="146" t="s">
        <v>1</v>
      </c>
      <c r="E19" s="148" t="s">
        <v>3</v>
      </c>
      <c r="F19" s="150" t="s">
        <v>4</v>
      </c>
      <c r="G19" s="151"/>
      <c r="H19" s="151"/>
      <c r="I19" s="151"/>
      <c r="J19" s="151"/>
      <c r="K19" s="151"/>
      <c r="L19" s="152"/>
    </row>
    <row r="20" spans="2:12" ht="94.2" customHeight="1" thickBot="1" x14ac:dyDescent="0.35">
      <c r="B20" s="160"/>
      <c r="C20" s="154"/>
      <c r="D20" s="147"/>
      <c r="E20" s="149"/>
      <c r="F20" s="7" t="s">
        <v>9</v>
      </c>
      <c r="G20" s="82" t="s">
        <v>10</v>
      </c>
      <c r="H20" s="7" t="s">
        <v>11</v>
      </c>
      <c r="I20" s="82" t="s">
        <v>14</v>
      </c>
      <c r="J20" s="7" t="s">
        <v>20</v>
      </c>
      <c r="K20" s="82" t="s">
        <v>21</v>
      </c>
      <c r="L20" s="7" t="s">
        <v>71</v>
      </c>
    </row>
    <row r="21" spans="2:12" ht="15" thickBot="1" x14ac:dyDescent="0.35">
      <c r="B21" s="127" t="s">
        <v>27</v>
      </c>
      <c r="C21" s="120" t="s">
        <v>7</v>
      </c>
      <c r="D21" s="123"/>
      <c r="E21" s="129" t="s">
        <v>96</v>
      </c>
      <c r="F21" s="84">
        <f>SUM(F22)</f>
        <v>140000</v>
      </c>
      <c r="G21" s="33"/>
      <c r="H21" s="84"/>
      <c r="I21" s="33"/>
      <c r="J21" s="84"/>
      <c r="K21" s="33"/>
      <c r="L21" s="84">
        <f>SUM(F21:K21)</f>
        <v>140000</v>
      </c>
    </row>
    <row r="22" spans="2:12" ht="28.2" thickBot="1" x14ac:dyDescent="0.35">
      <c r="B22" s="128"/>
      <c r="C22" s="121"/>
      <c r="D22" s="118" t="s">
        <v>5</v>
      </c>
      <c r="E22" s="125" t="s">
        <v>97</v>
      </c>
      <c r="F22" s="98">
        <v>140000</v>
      </c>
      <c r="G22" s="48"/>
      <c r="H22" s="85"/>
      <c r="I22" s="48"/>
      <c r="J22" s="85"/>
      <c r="K22" s="48"/>
      <c r="L22" s="98">
        <f>SUM(F22:K22)</f>
        <v>140000</v>
      </c>
    </row>
    <row r="23" spans="2:12" ht="15" thickBot="1" x14ac:dyDescent="0.35">
      <c r="B23" s="156" t="s">
        <v>94</v>
      </c>
      <c r="C23" s="157"/>
      <c r="D23" s="157"/>
      <c r="E23" s="157"/>
      <c r="F23" s="88">
        <f>SUM(F21)</f>
        <v>140000</v>
      </c>
      <c r="G23" s="88"/>
      <c r="H23" s="88"/>
      <c r="I23" s="88"/>
      <c r="J23" s="88"/>
      <c r="K23" s="88"/>
      <c r="L23" s="88">
        <f>SUM(F23)</f>
        <v>140000</v>
      </c>
    </row>
  </sheetData>
  <mergeCells count="16">
    <mergeCell ref="B23:E23"/>
    <mergeCell ref="B11:E11"/>
    <mergeCell ref="E15:I15"/>
    <mergeCell ref="E16:I16"/>
    <mergeCell ref="B19:B20"/>
    <mergeCell ref="C19:C20"/>
    <mergeCell ref="D19:D20"/>
    <mergeCell ref="E19:E20"/>
    <mergeCell ref="F19:L19"/>
    <mergeCell ref="E2:I2"/>
    <mergeCell ref="E3:I3"/>
    <mergeCell ref="B6:B7"/>
    <mergeCell ref="C6:C7"/>
    <mergeCell ref="D6:D7"/>
    <mergeCell ref="E6:E7"/>
    <mergeCell ref="F6:L6"/>
  </mergeCells>
  <pageMargins left="0.7" right="0.7" top="0.75" bottom="0.75" header="0.3" footer="0.3"/>
  <ignoredErrors>
    <ignoredError sqref="L8:L11 F8 F21:L21" unlockedFormula="1"/>
    <ignoredError sqref="B8:D10 B21:C21 D22:L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21</vt:lpstr>
      <vt:lpstr>22</vt:lpstr>
      <vt:lpstr>24</vt:lpstr>
      <vt:lpstr>ING.</vt:lpstr>
      <vt:lpstr>'22'!Área_de_impresión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2020-08-21T19:17:39Z</cp:lastPrinted>
  <dcterms:created xsi:type="dcterms:W3CDTF">2018-06-04T19:42:19Z</dcterms:created>
  <dcterms:modified xsi:type="dcterms:W3CDTF">2020-11-18T13:25:16Z</dcterms:modified>
</cp:coreProperties>
</file>