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2\MOD. PPTO\"/>
    </mc:Choice>
  </mc:AlternateContent>
  <xr:revisionPtr revIDLastSave="0" documentId="8_{9ACDA79E-E48F-4656-BE4C-14808B023E1F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K38" i="9" l="1"/>
  <c r="J38" i="9"/>
  <c r="I36" i="9"/>
  <c r="M65" i="9" l="1"/>
  <c r="N48" i="9"/>
  <c r="N47" i="9"/>
  <c r="M47" i="9"/>
  <c r="M44" i="9"/>
  <c r="N45" i="9"/>
  <c r="N39" i="9"/>
  <c r="M38" i="9"/>
  <c r="M36" i="9"/>
  <c r="N37" i="9"/>
  <c r="N46" i="9" l="1"/>
  <c r="N58" i="9"/>
  <c r="H57" i="9"/>
  <c r="N57" i="9" s="1"/>
  <c r="N55" i="9"/>
  <c r="N56" i="9"/>
  <c r="N54" i="9"/>
  <c r="H54" i="9"/>
  <c r="N64" i="9"/>
  <c r="N63" i="9"/>
  <c r="H63" i="9"/>
  <c r="N25" i="9"/>
  <c r="N26" i="9"/>
  <c r="N27" i="9"/>
  <c r="N28" i="9"/>
  <c r="N29" i="9"/>
  <c r="N30" i="9"/>
  <c r="N31" i="9"/>
  <c r="N32" i="9"/>
  <c r="N33" i="9"/>
  <c r="N34" i="9"/>
  <c r="N35" i="9"/>
  <c r="N24" i="9"/>
  <c r="H23" i="9"/>
  <c r="H44" i="9" l="1"/>
  <c r="N44" i="9" s="1"/>
  <c r="N38" i="9" l="1"/>
  <c r="N36" i="9"/>
  <c r="H8" i="9"/>
  <c r="N10" i="9"/>
  <c r="H52" i="9" l="1"/>
  <c r="N53" i="9"/>
  <c r="H47" i="9" l="1"/>
  <c r="N50" i="9"/>
  <c r="H49" i="9"/>
  <c r="H14" i="9" l="1"/>
  <c r="N15" i="9"/>
  <c r="N52" i="9" l="1"/>
  <c r="N23" i="9" l="1"/>
  <c r="N43" i="9" l="1"/>
  <c r="H42" i="9"/>
  <c r="H65" i="9" s="1"/>
  <c r="N51" i="9" l="1"/>
  <c r="N49" i="9"/>
  <c r="N42" i="9" l="1"/>
  <c r="N65" i="9" s="1"/>
  <c r="N13" i="9" l="1"/>
  <c r="N12" i="9"/>
  <c r="H11" i="9"/>
  <c r="H16" i="9" s="1"/>
  <c r="I61" i="9"/>
  <c r="N41" i="9"/>
  <c r="H40" i="9"/>
  <c r="I65" i="9" l="1"/>
  <c r="N11" i="9"/>
  <c r="N40" i="9"/>
  <c r="N14" i="9" l="1"/>
  <c r="N62" i="9" l="1"/>
  <c r="N61" i="9" l="1"/>
  <c r="H59" i="9"/>
  <c r="N59" i="9" l="1"/>
  <c r="N60" i="9"/>
  <c r="N9" i="9" l="1"/>
  <c r="N8" i="9" l="1"/>
  <c r="N16" i="9" l="1"/>
</calcChain>
</file>

<file path=xl/sharedStrings.xml><?xml version="1.0" encoding="utf-8"?>
<sst xmlns="http://schemas.openxmlformats.org/spreadsheetml/2006/main" count="159" uniqueCount="96">
  <si>
    <t>ITEM</t>
  </si>
  <si>
    <t>ASIGNACIÓN</t>
  </si>
  <si>
    <t>SUB 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</si>
  <si>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</si>
  <si>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</si>
  <si>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</si>
  <si>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</si>
  <si>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</si>
  <si>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002</t>
  </si>
  <si>
    <t>04     PROGRAMAS SOCIALES</t>
  </si>
  <si>
    <t>SUBTITULO</t>
  </si>
  <si>
    <t>05     PROGRAMAS RECREACIONALES</t>
  </si>
  <si>
    <t>06     PROGRAMAS CULTURALES</t>
  </si>
  <si>
    <t>03</t>
  </si>
  <si>
    <t>MAYORES GASTOS</t>
  </si>
  <si>
    <t>TOTAL  M$</t>
  </si>
  <si>
    <t>TOTAL MAYORES GASTOS</t>
  </si>
  <si>
    <t>MAYORES INGRESOS</t>
  </si>
  <si>
    <t>TOTAL MAYORES INGRESOS</t>
  </si>
  <si>
    <t>SUBASIGNACIÓN</t>
  </si>
  <si>
    <t>999</t>
  </si>
  <si>
    <t>05</t>
  </si>
  <si>
    <t>C x P ADQUISICION DE ACTIVOS NO FINANCIEROS</t>
  </si>
  <si>
    <t>01</t>
  </si>
  <si>
    <t>08</t>
  </si>
  <si>
    <t>080</t>
  </si>
  <si>
    <t>02</t>
  </si>
  <si>
    <t>006</t>
  </si>
  <si>
    <t>INICIATIVAS DE INVERSION - PROYECTOS</t>
  </si>
  <si>
    <t>VARIOS</t>
  </si>
  <si>
    <t>ESTRUCTURA PRESUPUESTARIA MUNICIPAL 2022</t>
  </si>
  <si>
    <t>001</t>
  </si>
  <si>
    <t>011</t>
  </si>
  <si>
    <t>SERVICIOS GENERALES</t>
  </si>
  <si>
    <t>SERV. DE PRODUC. Y DESARROLLO DE EVENTOS</t>
  </si>
  <si>
    <t>012</t>
  </si>
  <si>
    <t>13</t>
  </si>
  <si>
    <t>DE OTRAS ENTIDADES PUBLICAS</t>
  </si>
  <si>
    <t>004</t>
  </si>
  <si>
    <t>COMBUSTIBLE Y LUBRICANTES</t>
  </si>
  <si>
    <t>MULTAS Y SANCIONES PECUNIARIAS</t>
  </si>
  <si>
    <t>005</t>
  </si>
  <si>
    <t>REG.MULTAS TTO.-NO PAGADAS DE BEN.OTRAS MUN.</t>
  </si>
  <si>
    <t>04</t>
  </si>
  <si>
    <t>MATERIALES DE USO O CONSUMO</t>
  </si>
  <si>
    <t>OTROS GASTOS EN BIENES Y SERVICIOS DE CONSUMO</t>
  </si>
  <si>
    <t>OTROS MATERIALES, REPUESTOS Y UTILES DIVERSOS</t>
  </si>
  <si>
    <t>GASTO EN PERSONAL - PERSONAL A CONTRATA</t>
  </si>
  <si>
    <t>TRABAJOS EXTRAORDINARIOS</t>
  </si>
  <si>
    <t>11</t>
  </si>
  <si>
    <t>12</t>
  </si>
  <si>
    <t>SERVICIOS TECNICOS Y PROFESIONALES</t>
  </si>
  <si>
    <t>PATENTES MINERAS</t>
  </si>
  <si>
    <t>09</t>
  </si>
  <si>
    <t>ARRIENDOS</t>
  </si>
  <si>
    <t>OTROS</t>
  </si>
  <si>
    <t>003</t>
  </si>
  <si>
    <t>GASTOS DE REPRESENT., PROTOCOLO Y CEREMONIAL</t>
  </si>
  <si>
    <t xml:space="preserve">TERCERA MODIFICACION PRESUPUESTARIA 2022(MILES $)                   </t>
  </si>
  <si>
    <t>PATENTES COMERCIALES</t>
  </si>
  <si>
    <t>PATENTES Y TASAS POR DERECHOS</t>
  </si>
  <si>
    <t>PERMISOS MUNICIPALES</t>
  </si>
  <si>
    <t>MULTAS LEY DE TRANSITO</t>
  </si>
  <si>
    <t>SUELDOS BASE</t>
  </si>
  <si>
    <t>OTROS GASTOS EN PERSONAL</t>
  </si>
  <si>
    <t>PRESTACIONES SERV.EN PROGRAMAS COMUNITARIOS</t>
  </si>
  <si>
    <t>ALIMENTOS Y BEBIDAS</t>
  </si>
  <si>
    <t>PARA PERSONAS</t>
  </si>
  <si>
    <t>PARA VEHICULOS MM</t>
  </si>
  <si>
    <t>007</t>
  </si>
  <si>
    <t>PASAJES, FLETES Y BODEGAJES</t>
  </si>
  <si>
    <t>CURSOS DE CAPACITACION</t>
  </si>
  <si>
    <t>SERVICIOS INFORMATICOS</t>
  </si>
  <si>
    <t>TRANSF. CORRIENTES - A OTRAS ENTIDADES PUBLICAS</t>
  </si>
  <si>
    <t>A OTRAS ASOCIACIONES</t>
  </si>
  <si>
    <t>MAQUINAS Y EQUIPOS DE OFICINA - OTRAS</t>
  </si>
  <si>
    <t>ASIGNACION PROFESIONAL</t>
  </si>
  <si>
    <t>ASIGNACION DE ZONA, ART.7 Y 25, DL. N°3551, DE 1981</t>
  </si>
  <si>
    <t>ASIGNACION MUNICIPAL, ART.24 Y 31 D.L.Nº3.551 DE 1981</t>
  </si>
  <si>
    <t>ASIGNACION ART.1, LEY Nº19.529</t>
  </si>
  <si>
    <t>INCREMENTO PREVISIONAL, ART.2, D.L. 3501 DE 1980</t>
  </si>
  <si>
    <t>ASIGNACION UNICA, ART.4, LEY Nº18.717</t>
  </si>
  <si>
    <t>COMPONENTE BASE ASIGNACION DE DESEMPEÑO</t>
  </si>
  <si>
    <t>OTRAS COTIZAC.PREVISIONALES</t>
  </si>
  <si>
    <t>COMISIONES DE SERVICIOS EN EL PAIS</t>
  </si>
  <si>
    <t>BONO EXTRAORDINARIO ANUAL</t>
  </si>
  <si>
    <t>009</t>
  </si>
  <si>
    <t>013</t>
  </si>
  <si>
    <t>014</t>
  </si>
  <si>
    <t>021</t>
  </si>
  <si>
    <t>100</t>
  </si>
  <si>
    <t>A OTRAS MUNICIPALIDADES</t>
  </si>
  <si>
    <t>APLICACION FONDOS DE TERCEROS</t>
  </si>
  <si>
    <t>ARANCEL AL REGISTRO DE TTO.NO PAGADAS</t>
  </si>
  <si>
    <t>COMPENSACION POR DAÑOS A TERCEROS</t>
  </si>
  <si>
    <t>OTROS GASTOS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</si>
</sst>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0">
    <xf numFmtId="0" fontId="0" fillId="0" borderId="0" xfId="0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49" fontId="4" fillId="5" borderId="5" xfId="0" applyNumberFormat="1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vertical="top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top" wrapText="1"/>
    </xf>
    <xf numFmtId="0" fontId="9" fillId="5" borderId="8" xfId="0" applyFont="1" applyFill="1" applyBorder="1" applyAlignment="1">
      <alignment vertical="top" wrapText="1"/>
    </xf>
    <xf numFmtId="167" fontId="0" fillId="4" borderId="0" xfId="0" applyNumberFormat="1" applyFill="1"/>
    <xf numFmtId="42" fontId="0" fillId="4" borderId="0" xfId="0" applyNumberFormat="1" applyFill="1"/>
    <xf numFmtId="0" fontId="4" fillId="4" borderId="3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49" fontId="4" fillId="4" borderId="1" xfId="0" quotePrefix="1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42" fontId="4" fillId="4" borderId="0" xfId="3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vertical="top" wrapText="1"/>
    </xf>
    <xf numFmtId="167" fontId="4" fillId="5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42" fontId="4" fillId="6" borderId="8" xfId="3" applyFont="1" applyFill="1" applyBorder="1" applyAlignment="1">
      <alignment horizontal="right" vertical="center"/>
    </xf>
    <xf numFmtId="167" fontId="3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3" xfId="2" applyNumberFormat="1" applyFont="1" applyFill="1" applyBorder="1" applyAlignment="1" applyProtection="1">
      <alignment horizontal="right" vertical="center" wrapText="1"/>
      <protection locked="0" hidden="1"/>
    </xf>
    <xf numFmtId="42" fontId="4" fillId="6" borderId="3" xfId="3" applyFont="1" applyFill="1" applyBorder="1" applyAlignment="1">
      <alignment horizontal="right" vertical="center"/>
    </xf>
    <xf numFmtId="0" fontId="10" fillId="4" borderId="8" xfId="0" applyFont="1" applyFill="1" applyBorder="1" applyAlignment="1">
      <alignment vertical="top" wrapText="1"/>
    </xf>
    <xf numFmtId="0" fontId="0" fillId="7" borderId="8" xfId="0" applyFont="1" applyFill="1" applyBorder="1"/>
    <xf numFmtId="0" fontId="4" fillId="3" borderId="8" xfId="0" applyFont="1" applyFill="1" applyBorder="1" applyAlignment="1" applyProtection="1">
      <alignment horizontal="center" vertical="top" textRotation="90" wrapText="1"/>
      <protection locked="0" hidden="1"/>
    </xf>
    <xf numFmtId="0" fontId="4" fillId="3" borderId="13" xfId="0" applyFont="1" applyFill="1" applyBorder="1" applyAlignment="1" applyProtection="1">
      <alignment horizontal="center" vertical="top" textRotation="90" wrapText="1"/>
      <protection locked="0" hidden="1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textRotation="90" wrapText="1"/>
    </xf>
    <xf numFmtId="49" fontId="4" fillId="4" borderId="9" xfId="0" quotePrefix="1" applyNumberFormat="1" applyFont="1" applyFill="1" applyBorder="1" applyAlignment="1">
      <alignment horizontal="center" vertical="center" wrapText="1"/>
    </xf>
    <xf numFmtId="167" fontId="3" fillId="4" borderId="9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9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 applyProtection="1">
      <alignment horizontal="right" vertical="top" wrapText="1"/>
      <protection locked="0" hidden="1"/>
    </xf>
    <xf numFmtId="3" fontId="3" fillId="4" borderId="3" xfId="0" applyNumberFormat="1" applyFont="1" applyFill="1" applyBorder="1" applyAlignment="1" applyProtection="1">
      <alignment horizontal="center" vertical="top" wrapText="1"/>
      <protection locked="0" hidden="1"/>
    </xf>
    <xf numFmtId="3" fontId="3" fillId="4" borderId="8" xfId="0" applyNumberFormat="1" applyFont="1" applyFill="1" applyBorder="1" applyAlignment="1" applyProtection="1">
      <alignment horizontal="center" vertical="top" wrapText="1"/>
      <protection locked="0" hidden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49" fontId="3" fillId="4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vertical="top" wrapText="1"/>
    </xf>
    <xf numFmtId="0" fontId="12" fillId="7" borderId="11" xfId="0" applyFont="1" applyFill="1" applyBorder="1" applyAlignment="1">
      <alignment vertical="top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vertical="top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textRotation="90" wrapText="1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167" fontId="3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0" fontId="9" fillId="5" borderId="14" xfId="0" applyFont="1" applyFill="1" applyBorder="1" applyAlignment="1">
      <alignment vertical="top" wrapText="1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4" fillId="8" borderId="7" xfId="0" applyFont="1" applyFill="1" applyBorder="1" applyAlignment="1">
      <alignment horizontal="center" vertical="center" textRotation="90" wrapText="1"/>
    </xf>
    <xf numFmtId="0" fontId="4" fillId="8" borderId="12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center" vertical="center" textRotation="90" wrapText="1"/>
    </xf>
    <xf numFmtId="0" fontId="4" fillId="3" borderId="16" xfId="0" applyFont="1" applyFill="1" applyBorder="1" applyAlignment="1">
      <alignment horizontal="center" vertical="center" textRotation="90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69"/>
  <sheetViews>
    <sheetView tabSelected="1" workbookViewId="0">
      <selection activeCell="O65" sqref="O65"/>
    </sheetView>
  </sheetViews>
  <sheetFormatPr baseColWidth="10" defaultColWidth="11.5546875" defaultRowHeight="14.4" x14ac:dyDescent="0.3"/>
  <cols>
    <col min="1" max="1" width="3.5546875" style="6" customWidth="1"/>
    <col min="2" max="2" width="4.33203125" style="6" customWidth="1"/>
    <col min="3" max="6" width="5.6640625" style="6" customWidth="1"/>
    <col min="7" max="7" width="48.5546875" style="6" customWidth="1"/>
    <col min="8" max="8" width="11.109375" style="6" customWidth="1"/>
    <col min="9" max="9" width="11.88671875" style="6" customWidth="1"/>
    <col min="10" max="10" width="9.5546875" style="6" customWidth="1"/>
    <col min="11" max="11" width="9.109375" style="6" customWidth="1"/>
    <col min="12" max="12" width="5.109375" style="6" customWidth="1"/>
    <col min="13" max="13" width="9.33203125" style="6" customWidth="1"/>
    <col min="14" max="14" width="11" style="6" customWidth="1"/>
    <col min="15" max="16384" width="11.5546875" style="6"/>
  </cols>
  <sheetData>
    <row r="1" spans="2:15" ht="4.2" customHeight="1" x14ac:dyDescent="0.3"/>
    <row r="2" spans="2:15" ht="15" customHeight="1" x14ac:dyDescent="0.35">
      <c r="B2" s="1"/>
      <c r="C2" s="1"/>
      <c r="D2" s="1"/>
      <c r="E2" s="1"/>
      <c r="F2" s="1"/>
      <c r="G2" s="121" t="s">
        <v>30</v>
      </c>
      <c r="H2" s="121"/>
      <c r="I2" s="121"/>
      <c r="J2" s="121"/>
      <c r="K2" s="121"/>
      <c r="L2" s="1"/>
      <c r="M2" s="1"/>
      <c r="N2" s="1"/>
    </row>
    <row r="3" spans="2:15" ht="13.2" customHeight="1" x14ac:dyDescent="0.35">
      <c r="B3" s="1"/>
      <c r="C3" s="1"/>
      <c r="D3" s="1"/>
      <c r="E3" s="1"/>
      <c r="F3" s="1"/>
      <c r="G3" s="121" t="s">
        <v>17</v>
      </c>
      <c r="H3" s="121"/>
      <c r="I3" s="121"/>
      <c r="J3" s="121"/>
      <c r="K3" s="121"/>
      <c r="L3" s="1"/>
      <c r="M3" s="1"/>
      <c r="N3" s="1"/>
    </row>
    <row r="4" spans="2:15" ht="2.4" customHeight="1" x14ac:dyDescent="0.3">
      <c r="B4" s="2"/>
      <c r="C4" s="2"/>
      <c r="D4" s="2"/>
      <c r="E4" s="2"/>
      <c r="F4" s="2"/>
      <c r="G4" s="13"/>
      <c r="H4" s="2"/>
      <c r="I4" s="3"/>
      <c r="J4" s="4"/>
      <c r="K4" s="2"/>
      <c r="L4" s="2"/>
      <c r="M4" s="2"/>
      <c r="N4" s="2"/>
    </row>
    <row r="5" spans="2:15" ht="16.2" thickBot="1" x14ac:dyDescent="0.35">
      <c r="B5" s="7" t="s">
        <v>58</v>
      </c>
      <c r="C5" s="8"/>
      <c r="D5" s="8"/>
      <c r="E5" s="8"/>
      <c r="F5" s="8"/>
      <c r="G5" s="9"/>
      <c r="H5" s="10"/>
      <c r="I5" s="11"/>
      <c r="J5" s="12"/>
      <c r="K5" s="8"/>
      <c r="L5" s="8"/>
      <c r="M5" s="8"/>
      <c r="N5" s="2"/>
    </row>
    <row r="6" spans="2:15" ht="15" customHeight="1" thickBot="1" x14ac:dyDescent="0.35">
      <c r="B6" s="112" t="s">
        <v>10</v>
      </c>
      <c r="C6" s="114" t="s">
        <v>0</v>
      </c>
      <c r="D6" s="126" t="s">
        <v>1</v>
      </c>
      <c r="E6" s="128" t="s">
        <v>2</v>
      </c>
      <c r="F6" s="84"/>
      <c r="G6" s="124" t="s">
        <v>3</v>
      </c>
      <c r="H6" s="118" t="s">
        <v>4</v>
      </c>
      <c r="I6" s="119"/>
      <c r="J6" s="119"/>
      <c r="K6" s="119"/>
      <c r="L6" s="119"/>
      <c r="M6" s="119"/>
      <c r="N6" s="120"/>
    </row>
    <row r="7" spans="2:15" ht="84.6" customHeight="1" thickBot="1" x14ac:dyDescent="0.35">
      <c r="B7" s="122"/>
      <c r="C7" s="123"/>
      <c r="D7" s="127"/>
      <c r="E7" s="129"/>
      <c r="F7" s="85"/>
      <c r="G7" s="125"/>
      <c r="H7" s="5" t="s">
        <v>5</v>
      </c>
      <c r="I7" s="15" t="s">
        <v>6</v>
      </c>
      <c r="J7" s="5" t="s">
        <v>7</v>
      </c>
      <c r="K7" s="15" t="s">
        <v>9</v>
      </c>
      <c r="L7" s="5" t="s">
        <v>11</v>
      </c>
      <c r="M7" s="15" t="s">
        <v>12</v>
      </c>
      <c r="N7" s="5" t="s">
        <v>15</v>
      </c>
    </row>
    <row r="8" spans="2:15" ht="15" customHeight="1" thickBot="1" x14ac:dyDescent="0.35">
      <c r="B8" s="18" t="s">
        <v>13</v>
      </c>
      <c r="C8" s="17" t="s">
        <v>23</v>
      </c>
      <c r="D8" s="23"/>
      <c r="E8" s="17"/>
      <c r="F8" s="17"/>
      <c r="G8" s="29" t="s">
        <v>60</v>
      </c>
      <c r="H8" s="50">
        <f>SUM(H9+H10)</f>
        <v>235600</v>
      </c>
      <c r="I8" s="51"/>
      <c r="J8" s="50"/>
      <c r="K8" s="51"/>
      <c r="L8" s="50"/>
      <c r="M8" s="51"/>
      <c r="N8" s="50">
        <f>SUM(H8:M8)</f>
        <v>235600</v>
      </c>
    </row>
    <row r="9" spans="2:15" ht="15" customHeight="1" thickBot="1" x14ac:dyDescent="0.35">
      <c r="B9" s="88"/>
      <c r="C9" s="89"/>
      <c r="D9" s="90" t="s">
        <v>31</v>
      </c>
      <c r="E9" s="91" t="s">
        <v>31</v>
      </c>
      <c r="F9" s="86"/>
      <c r="G9" s="49" t="s">
        <v>59</v>
      </c>
      <c r="H9" s="60">
        <v>234000</v>
      </c>
      <c r="I9" s="63"/>
      <c r="J9" s="62"/>
      <c r="K9" s="63"/>
      <c r="L9" s="62"/>
      <c r="M9" s="63"/>
      <c r="N9" s="76">
        <f>SUM(H9)</f>
        <v>234000</v>
      </c>
    </row>
    <row r="10" spans="2:15" ht="15" customHeight="1" thickBot="1" x14ac:dyDescent="0.35">
      <c r="B10" s="25"/>
      <c r="C10" s="19"/>
      <c r="D10" s="26" t="s">
        <v>56</v>
      </c>
      <c r="E10" s="27" t="s">
        <v>20</v>
      </c>
      <c r="F10" s="92" t="s">
        <v>8</v>
      </c>
      <c r="G10" s="28" t="s">
        <v>61</v>
      </c>
      <c r="H10" s="54">
        <v>1600</v>
      </c>
      <c r="I10" s="57"/>
      <c r="J10" s="56"/>
      <c r="K10" s="57"/>
      <c r="L10" s="56"/>
      <c r="M10" s="57"/>
      <c r="N10" s="54">
        <f>SUM(H10)</f>
        <v>1600</v>
      </c>
    </row>
    <row r="11" spans="2:15" ht="15" customHeight="1" thickBot="1" x14ac:dyDescent="0.35">
      <c r="B11" s="18" t="s">
        <v>24</v>
      </c>
      <c r="C11" s="17" t="s">
        <v>26</v>
      </c>
      <c r="D11" s="23"/>
      <c r="E11" s="17"/>
      <c r="F11" s="17"/>
      <c r="G11" s="29" t="s">
        <v>40</v>
      </c>
      <c r="H11" s="50">
        <f>SUM(H12:H13)</f>
        <v>2200</v>
      </c>
      <c r="I11" s="51"/>
      <c r="J11" s="50"/>
      <c r="K11" s="51"/>
      <c r="L11" s="50"/>
      <c r="M11" s="51"/>
      <c r="N11" s="50">
        <f>SUM(H11:M11)</f>
        <v>2200</v>
      </c>
    </row>
    <row r="12" spans="2:15" ht="15" customHeight="1" thickBot="1" x14ac:dyDescent="0.35">
      <c r="B12" s="25"/>
      <c r="C12" s="19"/>
      <c r="D12" s="26" t="s">
        <v>31</v>
      </c>
      <c r="E12" s="27" t="s">
        <v>31</v>
      </c>
      <c r="F12" s="87"/>
      <c r="G12" s="49" t="s">
        <v>62</v>
      </c>
      <c r="H12" s="54">
        <v>1950</v>
      </c>
      <c r="I12" s="57"/>
      <c r="J12" s="56"/>
      <c r="K12" s="57"/>
      <c r="L12" s="56"/>
      <c r="M12" s="57"/>
      <c r="N12" s="54">
        <f t="shared" ref="N12:N16" si="0">SUM(H12)</f>
        <v>1950</v>
      </c>
    </row>
    <row r="13" spans="2:15" ht="15" customHeight="1" thickBot="1" x14ac:dyDescent="0.35">
      <c r="B13" s="25"/>
      <c r="C13" s="19"/>
      <c r="D13" s="26" t="s">
        <v>27</v>
      </c>
      <c r="E13" s="19"/>
      <c r="F13" s="19"/>
      <c r="G13" s="28" t="s">
        <v>42</v>
      </c>
      <c r="H13" s="54">
        <v>250</v>
      </c>
      <c r="I13" s="57"/>
      <c r="J13" s="56"/>
      <c r="K13" s="57"/>
      <c r="L13" s="56"/>
      <c r="M13" s="57"/>
      <c r="N13" s="54">
        <f t="shared" si="0"/>
        <v>250</v>
      </c>
    </row>
    <row r="14" spans="2:15" ht="15" customHeight="1" thickBot="1" x14ac:dyDescent="0.35">
      <c r="B14" s="18" t="s">
        <v>36</v>
      </c>
      <c r="C14" s="17" t="s">
        <v>13</v>
      </c>
      <c r="D14" s="23"/>
      <c r="E14" s="17"/>
      <c r="F14" s="17"/>
      <c r="G14" s="29" t="s">
        <v>37</v>
      </c>
      <c r="H14" s="50">
        <f>SUM(H15:H15)</f>
        <v>34862</v>
      </c>
      <c r="I14" s="51"/>
      <c r="J14" s="50"/>
      <c r="K14" s="51"/>
      <c r="L14" s="50"/>
      <c r="M14" s="51"/>
      <c r="N14" s="50">
        <f t="shared" si="0"/>
        <v>34862</v>
      </c>
    </row>
    <row r="15" spans="2:15" ht="15" customHeight="1" thickBot="1" x14ac:dyDescent="0.35">
      <c r="B15" s="25"/>
      <c r="C15" s="19"/>
      <c r="D15" s="26" t="s">
        <v>41</v>
      </c>
      <c r="E15" s="27" t="s">
        <v>31</v>
      </c>
      <c r="F15" s="27"/>
      <c r="G15" s="67" t="s">
        <v>52</v>
      </c>
      <c r="H15" s="54">
        <v>34862</v>
      </c>
      <c r="I15" s="57"/>
      <c r="J15" s="56"/>
      <c r="K15" s="57"/>
      <c r="L15" s="56"/>
      <c r="M15" s="57"/>
      <c r="N15" s="54">
        <f t="shared" si="0"/>
        <v>34862</v>
      </c>
    </row>
    <row r="16" spans="2:15" ht="15" thickBot="1" x14ac:dyDescent="0.35">
      <c r="B16" s="108" t="s">
        <v>18</v>
      </c>
      <c r="C16" s="109"/>
      <c r="D16" s="109"/>
      <c r="E16" s="109"/>
      <c r="F16" s="109"/>
      <c r="G16" s="109"/>
      <c r="H16" s="59">
        <f>SUM(H8+H11+H14)</f>
        <v>272662</v>
      </c>
      <c r="I16" s="59"/>
      <c r="J16" s="59"/>
      <c r="K16" s="59"/>
      <c r="L16" s="59"/>
      <c r="M16" s="59"/>
      <c r="N16" s="59">
        <f t="shared" si="0"/>
        <v>272662</v>
      </c>
      <c r="O16" s="31"/>
    </row>
    <row r="17" spans="2:15" ht="7.2" customHeight="1" x14ac:dyDescent="0.3">
      <c r="B17" s="43"/>
      <c r="C17" s="43"/>
      <c r="D17" s="43"/>
      <c r="E17" s="43"/>
      <c r="F17" s="43"/>
      <c r="G17" s="43"/>
      <c r="H17" s="44"/>
      <c r="I17" s="44"/>
      <c r="J17" s="44"/>
      <c r="K17" s="44"/>
      <c r="L17" s="44"/>
      <c r="M17" s="44"/>
      <c r="N17" s="44"/>
      <c r="O17" s="31"/>
    </row>
    <row r="18" spans="2:15" ht="13.95" customHeight="1" x14ac:dyDescent="0.3">
      <c r="O18" s="30"/>
    </row>
    <row r="19" spans="2:15" ht="17.399999999999999" customHeight="1" x14ac:dyDescent="0.4">
      <c r="B19" s="1"/>
      <c r="C19" s="1"/>
      <c r="D19" s="1"/>
      <c r="E19" s="1"/>
      <c r="F19" s="1"/>
      <c r="G19" s="111" t="s">
        <v>14</v>
      </c>
      <c r="H19" s="111"/>
      <c r="I19" s="111"/>
      <c r="J19" s="111"/>
      <c r="K19" s="111"/>
      <c r="L19" s="1"/>
      <c r="M19" s="1"/>
      <c r="N19" s="1"/>
    </row>
    <row r="20" spans="2:15" ht="3" customHeight="1" thickBot="1" x14ac:dyDescent="0.35">
      <c r="B20" s="2"/>
      <c r="C20" s="2"/>
      <c r="D20" s="2"/>
      <c r="E20" s="2"/>
      <c r="F20" s="2"/>
      <c r="G20" s="13"/>
      <c r="H20" s="2"/>
      <c r="I20" s="3"/>
      <c r="J20" s="4"/>
      <c r="K20" s="2"/>
      <c r="L20" s="2"/>
      <c r="M20" s="2"/>
      <c r="N20" s="2"/>
    </row>
    <row r="21" spans="2:15" ht="15" thickBot="1" x14ac:dyDescent="0.35">
      <c r="B21" s="112" t="s">
        <v>10</v>
      </c>
      <c r="C21" s="114" t="s">
        <v>0</v>
      </c>
      <c r="D21" s="114" t="s">
        <v>1</v>
      </c>
      <c r="E21" s="114" t="s">
        <v>19</v>
      </c>
      <c r="F21" s="84"/>
      <c r="G21" s="116" t="s">
        <v>3</v>
      </c>
      <c r="H21" s="118" t="s">
        <v>4</v>
      </c>
      <c r="I21" s="119"/>
      <c r="J21" s="119"/>
      <c r="K21" s="119"/>
      <c r="L21" s="119"/>
      <c r="M21" s="119"/>
      <c r="N21" s="120"/>
    </row>
    <row r="22" spans="2:15" ht="85.2" customHeight="1" thickBot="1" x14ac:dyDescent="0.35">
      <c r="B22" s="113"/>
      <c r="C22" s="115"/>
      <c r="D22" s="115"/>
      <c r="E22" s="115"/>
      <c r="F22" s="85"/>
      <c r="G22" s="117"/>
      <c r="H22" s="69" t="s">
        <v>5</v>
      </c>
      <c r="I22" s="70" t="s">
        <v>6</v>
      </c>
      <c r="J22" s="69" t="s">
        <v>7</v>
      </c>
      <c r="K22" s="70" t="s">
        <v>9</v>
      </c>
      <c r="L22" s="69" t="s">
        <v>11</v>
      </c>
      <c r="M22" s="70" t="s">
        <v>12</v>
      </c>
      <c r="N22" s="69" t="s">
        <v>15</v>
      </c>
    </row>
    <row r="23" spans="2:15" ht="14.4" customHeight="1" thickBot="1" x14ac:dyDescent="0.35">
      <c r="B23" s="14">
        <v>21</v>
      </c>
      <c r="C23" s="17" t="s">
        <v>26</v>
      </c>
      <c r="D23" s="38"/>
      <c r="E23" s="21"/>
      <c r="F23" s="21"/>
      <c r="G23" s="29" t="s">
        <v>47</v>
      </c>
      <c r="H23" s="50">
        <f>SUM(H24:H35)</f>
        <v>78000</v>
      </c>
      <c r="I23" s="51"/>
      <c r="J23" s="50"/>
      <c r="K23" s="51"/>
      <c r="L23" s="50"/>
      <c r="M23" s="51"/>
      <c r="N23" s="50">
        <f t="shared" ref="N23:N43" si="1">SUM(H23)</f>
        <v>78000</v>
      </c>
    </row>
    <row r="24" spans="2:15" ht="14.4" customHeight="1" thickBot="1" x14ac:dyDescent="0.35">
      <c r="B24" s="37"/>
      <c r="C24" s="19"/>
      <c r="D24" s="71" t="s">
        <v>31</v>
      </c>
      <c r="E24" s="72" t="s">
        <v>31</v>
      </c>
      <c r="F24" s="22"/>
      <c r="G24" s="67" t="s">
        <v>63</v>
      </c>
      <c r="H24" s="54">
        <v>15000</v>
      </c>
      <c r="I24" s="55"/>
      <c r="J24" s="54"/>
      <c r="K24" s="55"/>
      <c r="L24" s="54"/>
      <c r="M24" s="55"/>
      <c r="N24" s="54">
        <f>SUM(H24:M24)</f>
        <v>15000</v>
      </c>
    </row>
    <row r="25" spans="2:15" ht="14.4" customHeight="1" thickBot="1" x14ac:dyDescent="0.35">
      <c r="B25" s="95"/>
      <c r="C25" s="96"/>
      <c r="D25" s="99" t="s">
        <v>31</v>
      </c>
      <c r="E25" s="42" t="s">
        <v>56</v>
      </c>
      <c r="F25" s="94"/>
      <c r="G25" s="49" t="s">
        <v>76</v>
      </c>
      <c r="H25" s="76">
        <v>2000</v>
      </c>
      <c r="I25" s="77"/>
      <c r="J25" s="76"/>
      <c r="K25" s="77"/>
      <c r="L25" s="76"/>
      <c r="M25" s="77"/>
      <c r="N25" s="54">
        <f t="shared" ref="N25:N35" si="2">SUM(H25:M25)</f>
        <v>2000</v>
      </c>
      <c r="O25" s="30"/>
    </row>
    <row r="26" spans="2:15" ht="14.4" customHeight="1" thickBot="1" x14ac:dyDescent="0.35">
      <c r="B26" s="37"/>
      <c r="C26" s="19"/>
      <c r="D26" s="16" t="s">
        <v>31</v>
      </c>
      <c r="E26" s="20" t="s">
        <v>38</v>
      </c>
      <c r="F26" s="16" t="s">
        <v>31</v>
      </c>
      <c r="G26" s="28" t="s">
        <v>77</v>
      </c>
      <c r="H26" s="54">
        <v>12000</v>
      </c>
      <c r="I26" s="55"/>
      <c r="J26" s="54"/>
      <c r="K26" s="55"/>
      <c r="L26" s="54"/>
      <c r="M26" s="55"/>
      <c r="N26" s="54">
        <f t="shared" si="2"/>
        <v>12000</v>
      </c>
      <c r="O26" s="30"/>
    </row>
    <row r="27" spans="2:15" ht="14.4" customHeight="1" thickBot="1" x14ac:dyDescent="0.35">
      <c r="B27" s="95"/>
      <c r="C27" s="96"/>
      <c r="D27" s="71" t="s">
        <v>31</v>
      </c>
      <c r="E27" s="72" t="s">
        <v>69</v>
      </c>
      <c r="F27" s="16" t="s">
        <v>31</v>
      </c>
      <c r="G27" s="101" t="s">
        <v>78</v>
      </c>
      <c r="H27" s="76">
        <v>12000</v>
      </c>
      <c r="I27" s="77"/>
      <c r="J27" s="76"/>
      <c r="K27" s="77"/>
      <c r="L27" s="76"/>
      <c r="M27" s="77"/>
      <c r="N27" s="54">
        <f t="shared" si="2"/>
        <v>12000</v>
      </c>
      <c r="O27" s="30"/>
    </row>
    <row r="28" spans="2:15" ht="14.4" customHeight="1" thickBot="1" x14ac:dyDescent="0.35">
      <c r="B28" s="37"/>
      <c r="C28" s="19"/>
      <c r="D28" s="16" t="s">
        <v>31</v>
      </c>
      <c r="E28" s="20" t="s">
        <v>86</v>
      </c>
      <c r="F28" s="16" t="s">
        <v>41</v>
      </c>
      <c r="G28" s="28" t="s">
        <v>79</v>
      </c>
      <c r="H28" s="54">
        <v>3000</v>
      </c>
      <c r="I28" s="55"/>
      <c r="J28" s="54"/>
      <c r="K28" s="55"/>
      <c r="L28" s="54"/>
      <c r="M28" s="55"/>
      <c r="N28" s="54">
        <f t="shared" si="2"/>
        <v>3000</v>
      </c>
      <c r="O28" s="30"/>
    </row>
    <row r="29" spans="2:15" ht="14.4" customHeight="1" thickBot="1" x14ac:dyDescent="0.35">
      <c r="B29" s="100"/>
      <c r="C29" s="89"/>
      <c r="D29" s="41" t="s">
        <v>31</v>
      </c>
      <c r="E29" s="42" t="s">
        <v>87</v>
      </c>
      <c r="F29" s="16" t="s">
        <v>31</v>
      </c>
      <c r="G29" s="101" t="s">
        <v>80</v>
      </c>
      <c r="H29" s="60">
        <v>3000</v>
      </c>
      <c r="I29" s="61"/>
      <c r="J29" s="60"/>
      <c r="K29" s="61"/>
      <c r="L29" s="60"/>
      <c r="M29" s="61"/>
      <c r="N29" s="54">
        <f t="shared" si="2"/>
        <v>3000</v>
      </c>
      <c r="O29" s="30"/>
    </row>
    <row r="30" spans="2:15" ht="14.4" customHeight="1" thickBot="1" x14ac:dyDescent="0.35">
      <c r="B30" s="37"/>
      <c r="C30" s="19"/>
      <c r="D30" s="16" t="s">
        <v>31</v>
      </c>
      <c r="E30" s="20" t="s">
        <v>88</v>
      </c>
      <c r="F30" s="16" t="s">
        <v>31</v>
      </c>
      <c r="G30" s="28" t="s">
        <v>81</v>
      </c>
      <c r="H30" s="54">
        <v>5000</v>
      </c>
      <c r="I30" s="55"/>
      <c r="J30" s="54"/>
      <c r="K30" s="55"/>
      <c r="L30" s="54"/>
      <c r="M30" s="55"/>
      <c r="N30" s="54">
        <f t="shared" si="2"/>
        <v>5000</v>
      </c>
      <c r="O30" s="30"/>
    </row>
    <row r="31" spans="2:15" ht="14.4" customHeight="1" thickBot="1" x14ac:dyDescent="0.35">
      <c r="B31" s="37"/>
      <c r="C31" s="19"/>
      <c r="D31" s="16" t="s">
        <v>31</v>
      </c>
      <c r="E31" s="20" t="s">
        <v>89</v>
      </c>
      <c r="F31" s="16"/>
      <c r="G31" s="101" t="s">
        <v>82</v>
      </c>
      <c r="H31" s="54">
        <v>3000</v>
      </c>
      <c r="I31" s="55"/>
      <c r="J31" s="54"/>
      <c r="K31" s="55"/>
      <c r="L31" s="54"/>
      <c r="M31" s="55"/>
      <c r="N31" s="54">
        <f t="shared" si="2"/>
        <v>3000</v>
      </c>
      <c r="O31" s="30"/>
    </row>
    <row r="32" spans="2:15" ht="14.4" customHeight="1" thickBot="1" x14ac:dyDescent="0.35">
      <c r="B32" s="95"/>
      <c r="C32" s="96"/>
      <c r="D32" s="47" t="s">
        <v>8</v>
      </c>
      <c r="E32" s="48" t="s">
        <v>8</v>
      </c>
      <c r="F32" s="16"/>
      <c r="G32" s="28" t="s">
        <v>83</v>
      </c>
      <c r="H32" s="76">
        <v>3000</v>
      </c>
      <c r="I32" s="77"/>
      <c r="J32" s="76"/>
      <c r="K32" s="77"/>
      <c r="L32" s="76"/>
      <c r="M32" s="77"/>
      <c r="N32" s="54">
        <f t="shared" si="2"/>
        <v>3000</v>
      </c>
      <c r="O32" s="30"/>
    </row>
    <row r="33" spans="2:17" ht="14.4" customHeight="1" thickBot="1" x14ac:dyDescent="0.35">
      <c r="B33" s="37"/>
      <c r="C33" s="19"/>
      <c r="D33" s="47" t="s">
        <v>38</v>
      </c>
      <c r="E33" s="48" t="s">
        <v>41</v>
      </c>
      <c r="F33" s="16"/>
      <c r="G33" s="101" t="s">
        <v>48</v>
      </c>
      <c r="H33" s="54">
        <v>5000</v>
      </c>
      <c r="I33" s="55"/>
      <c r="J33" s="54"/>
      <c r="K33" s="55"/>
      <c r="L33" s="54"/>
      <c r="M33" s="55"/>
      <c r="N33" s="54">
        <f t="shared" si="2"/>
        <v>5000</v>
      </c>
    </row>
    <row r="34" spans="2:17" ht="14.4" customHeight="1" thickBot="1" x14ac:dyDescent="0.35">
      <c r="B34" s="45"/>
      <c r="C34" s="46"/>
      <c r="D34" s="71" t="s">
        <v>38</v>
      </c>
      <c r="E34" s="72" t="s">
        <v>27</v>
      </c>
      <c r="F34" s="16"/>
      <c r="G34" s="28" t="s">
        <v>84</v>
      </c>
      <c r="H34" s="58">
        <v>3000</v>
      </c>
      <c r="I34" s="65"/>
      <c r="J34" s="64"/>
      <c r="K34" s="65"/>
      <c r="L34" s="64"/>
      <c r="M34" s="65"/>
      <c r="N34" s="54">
        <f t="shared" si="2"/>
        <v>3000</v>
      </c>
    </row>
    <row r="35" spans="2:17" ht="14.4" customHeight="1" thickBot="1" x14ac:dyDescent="0.35">
      <c r="B35" s="80"/>
      <c r="C35" s="80"/>
      <c r="D35" s="73" t="s">
        <v>41</v>
      </c>
      <c r="E35" s="20" t="s">
        <v>56</v>
      </c>
      <c r="F35" s="16" t="s">
        <v>31</v>
      </c>
      <c r="G35" s="28" t="s">
        <v>85</v>
      </c>
      <c r="H35" s="81">
        <v>12000</v>
      </c>
      <c r="I35" s="82"/>
      <c r="J35" s="83"/>
      <c r="K35" s="82"/>
      <c r="L35" s="83"/>
      <c r="M35" s="82"/>
      <c r="N35" s="54">
        <f t="shared" si="2"/>
        <v>12000</v>
      </c>
    </row>
    <row r="36" spans="2:17" ht="14.4" customHeight="1" thickBot="1" x14ac:dyDescent="0.35">
      <c r="B36" s="14">
        <v>21</v>
      </c>
      <c r="C36" s="17" t="s">
        <v>43</v>
      </c>
      <c r="D36" s="38"/>
      <c r="E36" s="21"/>
      <c r="F36" s="21"/>
      <c r="G36" s="29" t="s">
        <v>64</v>
      </c>
      <c r="H36" s="50"/>
      <c r="I36" s="51">
        <f>SUM(I37)</f>
        <v>10000</v>
      </c>
      <c r="J36" s="50"/>
      <c r="K36" s="51"/>
      <c r="L36" s="50"/>
      <c r="M36" s="51">
        <f>SUM(M37)</f>
        <v>5000</v>
      </c>
      <c r="N36" s="50">
        <f>SUM(H36:M36)</f>
        <v>15000</v>
      </c>
    </row>
    <row r="37" spans="2:17" ht="14.4" customHeight="1" thickBot="1" x14ac:dyDescent="0.35">
      <c r="B37" s="39"/>
      <c r="C37" s="40"/>
      <c r="D37" s="41" t="s">
        <v>38</v>
      </c>
      <c r="E37" s="42"/>
      <c r="F37" s="71"/>
      <c r="G37" s="24" t="s">
        <v>65</v>
      </c>
      <c r="H37" s="60"/>
      <c r="I37" s="61">
        <v>10000</v>
      </c>
      <c r="J37" s="62"/>
      <c r="K37" s="63"/>
      <c r="L37" s="62"/>
      <c r="M37" s="61">
        <v>5000</v>
      </c>
      <c r="N37" s="60">
        <f>SUM(H37:M37)</f>
        <v>15000</v>
      </c>
    </row>
    <row r="38" spans="2:17" ht="14.4" customHeight="1" thickBot="1" x14ac:dyDescent="0.35">
      <c r="B38" s="14">
        <v>22</v>
      </c>
      <c r="C38" s="17" t="s">
        <v>23</v>
      </c>
      <c r="D38" s="38"/>
      <c r="E38" s="21"/>
      <c r="F38" s="21"/>
      <c r="G38" s="29" t="s">
        <v>66</v>
      </c>
      <c r="H38" s="50"/>
      <c r="I38" s="51"/>
      <c r="J38" s="50">
        <f>SUM(J39)</f>
        <v>5000</v>
      </c>
      <c r="K38" s="51">
        <f>SUM(K39)</f>
        <v>10000</v>
      </c>
      <c r="L38" s="50"/>
      <c r="M38" s="51">
        <f>SUM(M39)</f>
        <v>5000</v>
      </c>
      <c r="N38" s="50">
        <f>SUM(H38:M38)</f>
        <v>20000</v>
      </c>
    </row>
    <row r="39" spans="2:17" ht="14.4" customHeight="1" thickBot="1" x14ac:dyDescent="0.35">
      <c r="B39" s="39"/>
      <c r="C39" s="40"/>
      <c r="D39" s="41" t="s">
        <v>31</v>
      </c>
      <c r="E39" s="42"/>
      <c r="F39" s="71"/>
      <c r="G39" s="28" t="s">
        <v>67</v>
      </c>
      <c r="H39" s="60"/>
      <c r="I39" s="61"/>
      <c r="J39" s="60">
        <v>5000</v>
      </c>
      <c r="K39" s="61">
        <v>10000</v>
      </c>
      <c r="L39" s="62"/>
      <c r="M39" s="61">
        <v>5000</v>
      </c>
      <c r="N39" s="60">
        <f>SUM(H39:M39)</f>
        <v>20000</v>
      </c>
    </row>
    <row r="40" spans="2:17" ht="13.95" customHeight="1" thickBot="1" x14ac:dyDescent="0.35">
      <c r="B40" s="14">
        <v>22</v>
      </c>
      <c r="C40" s="17" t="s">
        <v>13</v>
      </c>
      <c r="D40" s="38"/>
      <c r="E40" s="21"/>
      <c r="F40" s="21"/>
      <c r="G40" s="29" t="s">
        <v>39</v>
      </c>
      <c r="H40" s="50">
        <f>SUM(H41)</f>
        <v>40000</v>
      </c>
      <c r="I40" s="51"/>
      <c r="J40" s="50"/>
      <c r="K40" s="106"/>
      <c r="L40" s="50"/>
      <c r="M40" s="51"/>
      <c r="N40" s="50">
        <f t="shared" si="1"/>
        <v>40000</v>
      </c>
    </row>
    <row r="41" spans="2:17" ht="13.95" customHeight="1" thickBot="1" x14ac:dyDescent="0.35">
      <c r="B41" s="39"/>
      <c r="C41" s="40"/>
      <c r="D41" s="41" t="s">
        <v>31</v>
      </c>
      <c r="E41" s="42" t="s">
        <v>31</v>
      </c>
      <c r="F41" s="71"/>
      <c r="G41" s="24" t="s">
        <v>68</v>
      </c>
      <c r="H41" s="60">
        <v>40000</v>
      </c>
      <c r="I41" s="61"/>
      <c r="J41" s="62"/>
      <c r="K41" s="63"/>
      <c r="L41" s="62"/>
      <c r="M41" s="63"/>
      <c r="N41" s="60">
        <f t="shared" si="1"/>
        <v>40000</v>
      </c>
      <c r="P41" s="30"/>
    </row>
    <row r="42" spans="2:17" ht="13.95" customHeight="1" thickBot="1" x14ac:dyDescent="0.35">
      <c r="B42" s="14">
        <v>22</v>
      </c>
      <c r="C42" s="17" t="s">
        <v>43</v>
      </c>
      <c r="D42" s="38"/>
      <c r="E42" s="21"/>
      <c r="F42" s="21"/>
      <c r="G42" s="29" t="s">
        <v>44</v>
      </c>
      <c r="H42" s="50">
        <f>SUM(H43:H43)</f>
        <v>3800</v>
      </c>
      <c r="I42" s="51"/>
      <c r="J42" s="50"/>
      <c r="K42" s="51"/>
      <c r="L42" s="50"/>
      <c r="M42" s="51"/>
      <c r="N42" s="50">
        <f t="shared" si="1"/>
        <v>3800</v>
      </c>
    </row>
    <row r="43" spans="2:17" ht="13.95" customHeight="1" thickBot="1" x14ac:dyDescent="0.35">
      <c r="B43" s="39"/>
      <c r="C43" s="40"/>
      <c r="D43" s="41" t="s">
        <v>35</v>
      </c>
      <c r="E43" s="42"/>
      <c r="F43" s="42"/>
      <c r="G43" s="28" t="s">
        <v>46</v>
      </c>
      <c r="H43" s="60">
        <v>3800</v>
      </c>
      <c r="I43" s="61"/>
      <c r="J43" s="62"/>
      <c r="K43" s="63"/>
      <c r="L43" s="62"/>
      <c r="M43" s="63"/>
      <c r="N43" s="60">
        <f t="shared" si="1"/>
        <v>3800</v>
      </c>
    </row>
    <row r="44" spans="2:17" ht="13.95" customHeight="1" thickBot="1" x14ac:dyDescent="0.35">
      <c r="B44" s="14">
        <v>22</v>
      </c>
      <c r="C44" s="17" t="s">
        <v>24</v>
      </c>
      <c r="D44" s="38"/>
      <c r="E44" s="21"/>
      <c r="F44" s="21"/>
      <c r="G44" s="29" t="s">
        <v>33</v>
      </c>
      <c r="H44" s="50">
        <f>SUM(H45)</f>
        <v>4000</v>
      </c>
      <c r="I44" s="51"/>
      <c r="J44" s="50"/>
      <c r="K44" s="51"/>
      <c r="L44" s="50"/>
      <c r="M44" s="51">
        <f>SUM(M45:M46)</f>
        <v>20000</v>
      </c>
      <c r="N44" s="50">
        <f>SUM(H44:M44)</f>
        <v>24000</v>
      </c>
    </row>
    <row r="45" spans="2:17" ht="13.95" customHeight="1" thickBot="1" x14ac:dyDescent="0.35">
      <c r="B45" s="37"/>
      <c r="C45" s="19"/>
      <c r="D45" s="20" t="s">
        <v>69</v>
      </c>
      <c r="E45" s="22"/>
      <c r="F45" s="32"/>
      <c r="G45" s="28" t="s">
        <v>70</v>
      </c>
      <c r="H45" s="54">
        <v>4000</v>
      </c>
      <c r="I45" s="55"/>
      <c r="J45" s="54"/>
      <c r="K45" s="55"/>
      <c r="L45" s="54"/>
      <c r="M45" s="55">
        <v>2000</v>
      </c>
      <c r="N45" s="54">
        <f>SUM(H45:M45)</f>
        <v>6000</v>
      </c>
    </row>
    <row r="46" spans="2:17" ht="13.95" customHeight="1" thickBot="1" x14ac:dyDescent="0.35">
      <c r="B46" s="74"/>
      <c r="C46" s="75"/>
      <c r="D46" s="71" t="s">
        <v>32</v>
      </c>
      <c r="E46" s="72"/>
      <c r="F46" s="71"/>
      <c r="G46" s="97" t="s">
        <v>34</v>
      </c>
      <c r="H46" s="76"/>
      <c r="I46" s="77"/>
      <c r="J46" s="78"/>
      <c r="K46" s="79"/>
      <c r="L46" s="78"/>
      <c r="M46" s="77">
        <v>18000</v>
      </c>
      <c r="N46" s="76">
        <f>SUM(M46)</f>
        <v>18000</v>
      </c>
    </row>
    <row r="47" spans="2:17" ht="13.95" customHeight="1" thickBot="1" x14ac:dyDescent="0.35">
      <c r="B47" s="14">
        <v>22</v>
      </c>
      <c r="C47" s="17" t="s">
        <v>53</v>
      </c>
      <c r="D47" s="38"/>
      <c r="E47" s="21"/>
      <c r="F47" s="21"/>
      <c r="G47" s="29" t="s">
        <v>54</v>
      </c>
      <c r="H47" s="50">
        <f>SUM(H48)</f>
        <v>1500</v>
      </c>
      <c r="I47" s="51"/>
      <c r="J47" s="50"/>
      <c r="K47" s="51"/>
      <c r="L47" s="50"/>
      <c r="M47" s="51">
        <f>SUM(M48)</f>
        <v>1500</v>
      </c>
      <c r="N47" s="50">
        <f>SUM(H47:M47)</f>
        <v>3000</v>
      </c>
      <c r="Q47" s="30"/>
    </row>
    <row r="48" spans="2:17" ht="13.95" customHeight="1" thickBot="1" x14ac:dyDescent="0.35">
      <c r="B48" s="39"/>
      <c r="C48" s="40"/>
      <c r="D48" s="41" t="s">
        <v>20</v>
      </c>
      <c r="E48" s="42"/>
      <c r="F48" s="71"/>
      <c r="G48" s="28" t="s">
        <v>55</v>
      </c>
      <c r="H48" s="60">
        <v>1500</v>
      </c>
      <c r="I48" s="61"/>
      <c r="J48" s="62"/>
      <c r="K48" s="63"/>
      <c r="L48" s="62"/>
      <c r="M48" s="61">
        <v>1500</v>
      </c>
      <c r="N48" s="60">
        <f>SUM(H48:M48)</f>
        <v>3000</v>
      </c>
    </row>
    <row r="49" spans="2:14" ht="13.95" customHeight="1" thickBot="1" x14ac:dyDescent="0.35">
      <c r="B49" s="14">
        <v>22</v>
      </c>
      <c r="C49" s="17" t="s">
        <v>49</v>
      </c>
      <c r="D49" s="38"/>
      <c r="E49" s="21"/>
      <c r="F49" s="21"/>
      <c r="G49" s="29" t="s">
        <v>51</v>
      </c>
      <c r="H49" s="50">
        <f>SUM(H50:H51)</f>
        <v>13000</v>
      </c>
      <c r="I49" s="51"/>
      <c r="J49" s="50"/>
      <c r="K49" s="51"/>
      <c r="L49" s="50"/>
      <c r="M49" s="51"/>
      <c r="N49" s="50">
        <f t="shared" ref="N49:N53" si="3">SUM(H49)</f>
        <v>13000</v>
      </c>
    </row>
    <row r="50" spans="2:14" ht="13.95" customHeight="1" thickBot="1" x14ac:dyDescent="0.35">
      <c r="B50" s="37"/>
      <c r="C50" s="19"/>
      <c r="D50" s="16" t="s">
        <v>8</v>
      </c>
      <c r="E50" s="22"/>
      <c r="F50" s="32"/>
      <c r="G50" s="67" t="s">
        <v>71</v>
      </c>
      <c r="H50" s="54">
        <v>4000</v>
      </c>
      <c r="I50" s="57"/>
      <c r="J50" s="56"/>
      <c r="K50" s="57"/>
      <c r="L50" s="56"/>
      <c r="M50" s="57"/>
      <c r="N50" s="54">
        <f t="shared" si="3"/>
        <v>4000</v>
      </c>
    </row>
    <row r="51" spans="2:14" ht="13.95" customHeight="1" thickBot="1" x14ac:dyDescent="0.35">
      <c r="B51" s="74"/>
      <c r="C51" s="75"/>
      <c r="D51" s="71" t="s">
        <v>56</v>
      </c>
      <c r="E51" s="72"/>
      <c r="F51" s="71"/>
      <c r="G51" s="98" t="s">
        <v>72</v>
      </c>
      <c r="H51" s="76">
        <v>9000</v>
      </c>
      <c r="I51" s="77"/>
      <c r="J51" s="78"/>
      <c r="K51" s="79"/>
      <c r="L51" s="78"/>
      <c r="M51" s="79"/>
      <c r="N51" s="76">
        <f t="shared" si="3"/>
        <v>9000</v>
      </c>
    </row>
    <row r="52" spans="2:14" ht="13.95" customHeight="1" thickBot="1" x14ac:dyDescent="0.35">
      <c r="B52" s="14">
        <v>22</v>
      </c>
      <c r="C52" s="17" t="s">
        <v>50</v>
      </c>
      <c r="D52" s="38"/>
      <c r="E52" s="21"/>
      <c r="F52" s="21"/>
      <c r="G52" s="29" t="s">
        <v>45</v>
      </c>
      <c r="H52" s="50">
        <f>SUM(H53:H53)</f>
        <v>5000</v>
      </c>
      <c r="I52" s="51"/>
      <c r="J52" s="50"/>
      <c r="K52" s="51"/>
      <c r="L52" s="50"/>
      <c r="M52" s="51"/>
      <c r="N52" s="50">
        <f t="shared" si="3"/>
        <v>5000</v>
      </c>
    </row>
    <row r="53" spans="2:14" ht="13.95" customHeight="1" thickBot="1" x14ac:dyDescent="0.35">
      <c r="B53" s="37"/>
      <c r="C53" s="19"/>
      <c r="D53" s="16" t="s">
        <v>56</v>
      </c>
      <c r="E53" s="22"/>
      <c r="F53" s="32"/>
      <c r="G53" s="93" t="s">
        <v>57</v>
      </c>
      <c r="H53" s="54">
        <v>5000</v>
      </c>
      <c r="I53" s="57"/>
      <c r="J53" s="56"/>
      <c r="K53" s="57"/>
      <c r="L53" s="56"/>
      <c r="M53" s="57"/>
      <c r="N53" s="54">
        <f t="shared" si="3"/>
        <v>5000</v>
      </c>
    </row>
    <row r="54" spans="2:14" ht="13.95" customHeight="1" thickBot="1" x14ac:dyDescent="0.35">
      <c r="B54" s="14">
        <v>24</v>
      </c>
      <c r="C54" s="17" t="s">
        <v>13</v>
      </c>
      <c r="D54" s="38"/>
      <c r="E54" s="21"/>
      <c r="F54" s="21"/>
      <c r="G54" s="29" t="s">
        <v>73</v>
      </c>
      <c r="H54" s="50">
        <f>SUM(H55:H56)</f>
        <v>2500</v>
      </c>
      <c r="I54" s="51"/>
      <c r="J54" s="50"/>
      <c r="K54" s="51"/>
      <c r="L54" s="50"/>
      <c r="M54" s="51"/>
      <c r="N54" s="50">
        <f>SUM(H54)</f>
        <v>2500</v>
      </c>
    </row>
    <row r="55" spans="2:14" ht="13.95" customHeight="1" thickBot="1" x14ac:dyDescent="0.35">
      <c r="B55" s="39"/>
      <c r="C55" s="40"/>
      <c r="D55" s="41" t="s">
        <v>25</v>
      </c>
      <c r="E55" s="42" t="s">
        <v>8</v>
      </c>
      <c r="F55" s="71"/>
      <c r="G55" s="28" t="s">
        <v>74</v>
      </c>
      <c r="H55" s="60">
        <v>1500</v>
      </c>
      <c r="I55" s="61"/>
      <c r="J55" s="62"/>
      <c r="K55" s="63"/>
      <c r="L55" s="62"/>
      <c r="M55" s="63"/>
      <c r="N55" s="54">
        <f t="shared" ref="N55:N56" si="4">SUM(H55)</f>
        <v>1500</v>
      </c>
    </row>
    <row r="56" spans="2:14" ht="13.95" customHeight="1" thickBot="1" x14ac:dyDescent="0.35">
      <c r="B56" s="39"/>
      <c r="C56" s="40"/>
      <c r="D56" s="41" t="s">
        <v>90</v>
      </c>
      <c r="E56" s="42"/>
      <c r="F56" s="20"/>
      <c r="G56" s="98" t="s">
        <v>91</v>
      </c>
      <c r="H56" s="60">
        <v>1000</v>
      </c>
      <c r="I56" s="61"/>
      <c r="J56" s="62"/>
      <c r="K56" s="63"/>
      <c r="L56" s="62"/>
      <c r="M56" s="63"/>
      <c r="N56" s="54">
        <f t="shared" si="4"/>
        <v>1000</v>
      </c>
    </row>
    <row r="57" spans="2:14" ht="13.95" customHeight="1" thickBot="1" x14ac:dyDescent="0.35">
      <c r="B57" s="33">
        <v>26</v>
      </c>
      <c r="C57" s="34" t="s">
        <v>43</v>
      </c>
      <c r="D57" s="35"/>
      <c r="E57" s="36"/>
      <c r="F57" s="36"/>
      <c r="G57" s="107" t="s">
        <v>92</v>
      </c>
      <c r="H57" s="52">
        <f>SUM(H58)</f>
        <v>1500</v>
      </c>
      <c r="I57" s="53"/>
      <c r="J57" s="52"/>
      <c r="K57" s="53"/>
      <c r="L57" s="52"/>
      <c r="M57" s="53"/>
      <c r="N57" s="52">
        <f t="shared" ref="N57" si="5">SUM(H57:M57)</f>
        <v>1500</v>
      </c>
    </row>
    <row r="58" spans="2:14" ht="13.95" customHeight="1" thickBot="1" x14ac:dyDescent="0.35">
      <c r="B58" s="37"/>
      <c r="C58" s="19"/>
      <c r="D58" s="16" t="s">
        <v>31</v>
      </c>
      <c r="E58" s="22"/>
      <c r="F58" s="22"/>
      <c r="G58" s="28" t="s">
        <v>93</v>
      </c>
      <c r="H58" s="54">
        <v>1500</v>
      </c>
      <c r="I58" s="57"/>
      <c r="J58" s="56"/>
      <c r="K58" s="57"/>
      <c r="L58" s="56"/>
      <c r="M58" s="57"/>
      <c r="N58" s="54">
        <f>SUM(H58)</f>
        <v>1500</v>
      </c>
    </row>
    <row r="59" spans="2:14" ht="14.4" customHeight="1" thickBot="1" x14ac:dyDescent="0.35">
      <c r="B59" s="33">
        <v>29</v>
      </c>
      <c r="C59" s="34"/>
      <c r="D59" s="35"/>
      <c r="E59" s="36"/>
      <c r="F59" s="36"/>
      <c r="G59" s="29" t="s">
        <v>22</v>
      </c>
      <c r="H59" s="52">
        <f>SUM(H60)</f>
        <v>2000</v>
      </c>
      <c r="I59" s="53"/>
      <c r="J59" s="52"/>
      <c r="K59" s="53"/>
      <c r="L59" s="52"/>
      <c r="M59" s="53"/>
      <c r="N59" s="52">
        <f t="shared" ref="N59" si="6">SUM(H59:M59)</f>
        <v>2000</v>
      </c>
    </row>
    <row r="60" spans="2:14" ht="14.4" customHeight="1" thickBot="1" x14ac:dyDescent="0.35">
      <c r="B60" s="37"/>
      <c r="C60" s="19" t="s">
        <v>21</v>
      </c>
      <c r="D60" s="16" t="s">
        <v>20</v>
      </c>
      <c r="E60" s="22"/>
      <c r="F60" s="22"/>
      <c r="G60" s="68" t="s">
        <v>75</v>
      </c>
      <c r="H60" s="54">
        <v>2000</v>
      </c>
      <c r="I60" s="57"/>
      <c r="J60" s="56"/>
      <c r="K60" s="57"/>
      <c r="L60" s="56"/>
      <c r="M60" s="57"/>
      <c r="N60" s="54">
        <f>SUM(H60)</f>
        <v>2000</v>
      </c>
    </row>
    <row r="61" spans="2:14" ht="14.4" customHeight="1" thickBot="1" x14ac:dyDescent="0.35">
      <c r="B61" s="33">
        <v>31</v>
      </c>
      <c r="C61" s="34" t="s">
        <v>26</v>
      </c>
      <c r="D61" s="35"/>
      <c r="E61" s="36"/>
      <c r="F61" s="36"/>
      <c r="G61" s="29" t="s">
        <v>28</v>
      </c>
      <c r="H61" s="52"/>
      <c r="I61" s="52">
        <f>SUM(I62:I62)</f>
        <v>34862</v>
      </c>
      <c r="J61" s="52"/>
      <c r="K61" s="53"/>
      <c r="L61" s="52"/>
      <c r="M61" s="53"/>
      <c r="N61" s="52">
        <f>SUM(N62:N62)</f>
        <v>34862</v>
      </c>
    </row>
    <row r="62" spans="2:14" ht="14.4" customHeight="1" thickBot="1" x14ac:dyDescent="0.35">
      <c r="B62" s="37"/>
      <c r="C62" s="19"/>
      <c r="D62" s="32"/>
      <c r="E62" s="20" t="s">
        <v>25</v>
      </c>
      <c r="F62" s="102"/>
      <c r="G62" s="28" t="s">
        <v>29</v>
      </c>
      <c r="H62" s="54"/>
      <c r="I62" s="54">
        <v>34862</v>
      </c>
      <c r="J62" s="56"/>
      <c r="K62" s="57"/>
      <c r="L62" s="56"/>
      <c r="M62" s="57"/>
      <c r="N62" s="54">
        <f>SUM(I62)</f>
        <v>34862</v>
      </c>
    </row>
    <row r="63" spans="2:14" ht="14.4" customHeight="1" thickBot="1" x14ac:dyDescent="0.35">
      <c r="B63" s="14">
        <v>26</v>
      </c>
      <c r="C63" s="17"/>
      <c r="D63" s="103"/>
      <c r="E63" s="104"/>
      <c r="F63" s="105"/>
      <c r="G63" s="29" t="s">
        <v>95</v>
      </c>
      <c r="H63" s="50">
        <f>SUM(H64)</f>
        <v>30000</v>
      </c>
      <c r="I63" s="106"/>
      <c r="J63" s="50"/>
      <c r="K63" s="51"/>
      <c r="L63" s="50"/>
      <c r="M63" s="51"/>
      <c r="N63" s="50">
        <f>SUM(H63)</f>
        <v>30000</v>
      </c>
    </row>
    <row r="64" spans="2:14" ht="14.4" customHeight="1" thickBot="1" x14ac:dyDescent="0.35">
      <c r="B64" s="37"/>
      <c r="C64" s="27" t="s">
        <v>26</v>
      </c>
      <c r="D64" s="16"/>
      <c r="E64" s="20"/>
      <c r="F64" s="16"/>
      <c r="G64" s="28" t="s">
        <v>94</v>
      </c>
      <c r="H64" s="54">
        <v>30000</v>
      </c>
      <c r="I64" s="55"/>
      <c r="J64" s="56"/>
      <c r="K64" s="57"/>
      <c r="L64" s="56"/>
      <c r="M64" s="57"/>
      <c r="N64" s="54">
        <f>SUM(H64)</f>
        <v>30000</v>
      </c>
    </row>
    <row r="65" spans="2:16" ht="14.4" customHeight="1" thickBot="1" x14ac:dyDescent="0.35">
      <c r="B65" s="108" t="s">
        <v>16</v>
      </c>
      <c r="C65" s="109"/>
      <c r="D65" s="109"/>
      <c r="E65" s="109"/>
      <c r="F65" s="109"/>
      <c r="G65" s="110"/>
      <c r="H65" s="59">
        <f>SUM(H23+H36+H38+H40+H42+H44+H47+H49+H52+H54+H57+H59+H63)</f>
        <v>181300</v>
      </c>
      <c r="I65" s="66">
        <f>SUM(I44+I54+I61)</f>
        <v>34862</v>
      </c>
      <c r="J65" s="59"/>
      <c r="K65" s="66"/>
      <c r="L65" s="59"/>
      <c r="M65" s="66">
        <f>SUM(M36+M38+M44+M47)</f>
        <v>31500</v>
      </c>
      <c r="N65" s="59">
        <f>SUM(N23+N36+N38+N40+N42+N44+N47+N49+N52+N54+N57+N59+N61+N63)</f>
        <v>272662</v>
      </c>
      <c r="O65" s="30"/>
      <c r="P65" s="30"/>
    </row>
    <row r="66" spans="2:16" ht="15" customHeight="1" x14ac:dyDescent="0.3">
      <c r="N66" s="31"/>
    </row>
    <row r="67" spans="2:16" x14ac:dyDescent="0.3">
      <c r="I67" s="30"/>
      <c r="M67" s="31"/>
      <c r="N67" s="30"/>
      <c r="O67" s="30"/>
      <c r="P67" s="30"/>
    </row>
    <row r="68" spans="2:16" x14ac:dyDescent="0.3">
      <c r="O68" s="30"/>
    </row>
    <row r="69" spans="2:16" x14ac:dyDescent="0.3">
      <c r="N69" s="31"/>
    </row>
  </sheetData>
  <mergeCells count="17">
    <mergeCell ref="B16:G16"/>
    <mergeCell ref="G2:K2"/>
    <mergeCell ref="G3:K3"/>
    <mergeCell ref="B6:B7"/>
    <mergeCell ref="C6:C7"/>
    <mergeCell ref="G6:G7"/>
    <mergeCell ref="H6:N6"/>
    <mergeCell ref="D6:D7"/>
    <mergeCell ref="E6:E7"/>
    <mergeCell ref="B65:G65"/>
    <mergeCell ref="G19:K19"/>
    <mergeCell ref="B21:B22"/>
    <mergeCell ref="C21:C22"/>
    <mergeCell ref="D21:D22"/>
    <mergeCell ref="E21:E22"/>
    <mergeCell ref="G21:G22"/>
    <mergeCell ref="H21:N21"/>
  </mergeCells>
  <pageMargins left="1.1023622047244095" right="0.70866141732283472" top="1.1811023622047245" bottom="0" header="0" footer="0"/>
  <pageSetup paperSize="5" scale="47" orientation="portrait" r:id="rId1"/>
  <ignoredErrors>
    <ignoredError sqref="N8 H59 H40 H44 I61 H11 H42 H54 N12:N15 H14 H49 H47 N48:N53 H52 H8 N10 N61:N64 N23 H23 N24:N36 H63 N54:N56 H57 N40:N43 M36 M38 N38:N39 M44 N45 M47:N47 I36 J38:K38" unlockedFormula="1"/>
    <ignoredError sqref="B8:C8 C61 C44 D45:D46 C40 B11:C11 C42 D43 D50:D51 C59:E59 C23 D13 C49 C52 D53 B14:D14 D15:E15 E62 C47 D48 D9:E9 D10:F10 D12:E12 D24:E24 C36 D37 C38 D39 D41:E41 C54 D55:E55 C60:D60 E60 D25:F35 D56 C57 D58 C64" numberStoredAsText="1"/>
    <ignoredError sqref="N58:N60 N11 N46 N9 N57 N44 N37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2022-08-22T14:09:20Z</cp:lastPrinted>
  <dcterms:created xsi:type="dcterms:W3CDTF">2018-06-04T19:42:19Z</dcterms:created>
  <dcterms:modified xsi:type="dcterms:W3CDTF">2022-08-29T15:25:25Z</dcterms:modified>
</cp:coreProperties>
</file>